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AppData\Local\Temp\Rar$DIa0.692\"/>
    </mc:Choice>
  </mc:AlternateContent>
  <bookViews>
    <workbookView xWindow="0" yWindow="0" windowWidth="20400" windowHeight="7155"/>
  </bookViews>
  <sheets>
    <sheet name="Лист1" sheetId="1" r:id="rId1"/>
  </sheets>
  <definedNames>
    <definedName name="_xlnm._FilterDatabase" localSheetId="0" hidden="1">Лист1!$A$8:$G$164</definedName>
    <definedName name="_xlnm.Print_Titles" localSheetId="0">Лист1!$7:$7</definedName>
    <definedName name="_xlnm.Print_Area" localSheetId="0">Лист1!$A$1:$G$164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G155" i="1"/>
  <c r="G154" i="1" s="1"/>
  <c r="G152" i="1"/>
  <c r="G151" i="1" s="1"/>
  <c r="G150" i="1" s="1"/>
  <c r="G149" i="1" s="1"/>
  <c r="G148" i="1" s="1"/>
  <c r="G147" i="1" s="1"/>
  <c r="G146" i="1" s="1"/>
  <c r="F156" i="1"/>
  <c r="F155" i="1" s="1"/>
  <c r="F154" i="1" s="1"/>
  <c r="F152" i="1"/>
  <c r="F151" i="1"/>
  <c r="F150" i="1" s="1"/>
  <c r="F149" i="1" s="1"/>
  <c r="F148" i="1" s="1"/>
  <c r="F147" i="1" s="1"/>
  <c r="F146" i="1" s="1"/>
  <c r="F136" i="1"/>
  <c r="F135" i="1" s="1"/>
  <c r="F134" i="1" s="1"/>
  <c r="G136" i="1"/>
  <c r="G135" i="1" s="1"/>
  <c r="G134" i="1" s="1"/>
  <c r="F140" i="1"/>
  <c r="F139" i="1" s="1"/>
  <c r="F138" i="1" s="1"/>
  <c r="G140" i="1"/>
  <c r="G139" i="1" s="1"/>
  <c r="G138" i="1" s="1"/>
  <c r="F144" i="1"/>
  <c r="F143" i="1" s="1"/>
  <c r="F142" i="1" s="1"/>
  <c r="G144" i="1"/>
  <c r="G143" i="1" s="1"/>
  <c r="G142" i="1" s="1"/>
  <c r="F128" i="1"/>
  <c r="F127" i="1" s="1"/>
  <c r="F126" i="1" s="1"/>
  <c r="G128" i="1"/>
  <c r="G127" i="1" s="1"/>
  <c r="G126" i="1" s="1"/>
  <c r="F124" i="1"/>
  <c r="F123" i="1" s="1"/>
  <c r="F122" i="1" s="1"/>
  <c r="G124" i="1"/>
  <c r="G123" i="1" s="1"/>
  <c r="G122" i="1" s="1"/>
  <c r="G107" i="1"/>
  <c r="G106" i="1" s="1"/>
  <c r="G105" i="1" s="1"/>
  <c r="F107" i="1"/>
  <c r="F106" i="1" s="1"/>
  <c r="F105" i="1" s="1"/>
  <c r="G133" i="1" l="1"/>
  <c r="G132" i="1" s="1"/>
  <c r="G131" i="1" s="1"/>
  <c r="G130" i="1" s="1"/>
  <c r="F133" i="1"/>
  <c r="F132" i="1" s="1"/>
  <c r="F131" i="1" s="1"/>
  <c r="F130" i="1" s="1"/>
  <c r="G117" i="1"/>
  <c r="G116" i="1" s="1"/>
  <c r="G115" i="1" s="1"/>
  <c r="F117" i="1"/>
  <c r="F116" i="1" s="1"/>
  <c r="F115" i="1" s="1"/>
  <c r="G113" i="1"/>
  <c r="G112" i="1" s="1"/>
  <c r="F113" i="1"/>
  <c r="F112" i="1" s="1"/>
  <c r="G110" i="1"/>
  <c r="G109" i="1" s="1"/>
  <c r="G104" i="1" s="1"/>
  <c r="G103" i="1" s="1"/>
  <c r="G102" i="1" s="1"/>
  <c r="F110" i="1"/>
  <c r="F109" i="1" s="1"/>
  <c r="F104" i="1" s="1"/>
  <c r="F103" i="1" s="1"/>
  <c r="F102" i="1" s="1"/>
  <c r="G100" i="1"/>
  <c r="G99" i="1" s="1"/>
  <c r="F100" i="1"/>
  <c r="F99" i="1" s="1"/>
  <c r="F97" i="1"/>
  <c r="F96" i="1" s="1"/>
  <c r="F95" i="1" s="1"/>
  <c r="F90" i="1" s="1"/>
  <c r="F89" i="1" s="1"/>
  <c r="F88" i="1" s="1"/>
  <c r="G97" i="1"/>
  <c r="G96" i="1" s="1"/>
  <c r="G95" i="1" s="1"/>
  <c r="G90" i="1" s="1"/>
  <c r="G89" i="1" s="1"/>
  <c r="G88" i="1" s="1"/>
  <c r="G81" i="1"/>
  <c r="G80" i="1" s="1"/>
  <c r="G79" i="1" s="1"/>
  <c r="G78" i="1" s="1"/>
  <c r="G77" i="1" s="1"/>
  <c r="G76" i="1" s="1"/>
  <c r="G75" i="1" s="1"/>
  <c r="G84" i="1"/>
  <c r="G83" i="1" s="1"/>
  <c r="G85" i="1"/>
  <c r="F81" i="1"/>
  <c r="F80" i="1" s="1"/>
  <c r="F79" i="1" s="1"/>
  <c r="F84" i="1"/>
  <c r="F83" i="1" s="1"/>
  <c r="F85" i="1"/>
  <c r="G62" i="1"/>
  <c r="G61" i="1" s="1"/>
  <c r="G60" i="1" s="1"/>
  <c r="G59" i="1" s="1"/>
  <c r="F62" i="1"/>
  <c r="F61" i="1" s="1"/>
  <c r="F60" i="1" s="1"/>
  <c r="F59" i="1" s="1"/>
  <c r="G56" i="1"/>
  <c r="G57" i="1"/>
  <c r="F53" i="1"/>
  <c r="F52" i="1" s="1"/>
  <c r="F51" i="1" s="1"/>
  <c r="F50" i="1" s="1"/>
  <c r="F49" i="1" s="1"/>
  <c r="F48" i="1" s="1"/>
  <c r="F47" i="1" s="1"/>
  <c r="G53" i="1"/>
  <c r="G52" i="1" s="1"/>
  <c r="G51" i="1" s="1"/>
  <c r="G50" i="1" s="1"/>
  <c r="G49" i="1" s="1"/>
  <c r="G48" i="1" s="1"/>
  <c r="G47" i="1" s="1"/>
  <c r="F56" i="1"/>
  <c r="F57" i="1"/>
  <c r="E56" i="1"/>
  <c r="E57" i="1"/>
  <c r="F41" i="1"/>
  <c r="F40" i="1" s="1"/>
  <c r="G41" i="1"/>
  <c r="G40" i="1" s="1"/>
  <c r="F36" i="1"/>
  <c r="F35" i="1" s="1"/>
  <c r="F34" i="1" s="1"/>
  <c r="G36" i="1"/>
  <c r="G35" i="1" s="1"/>
  <c r="G34" i="1" s="1"/>
  <c r="F78" i="1" l="1"/>
  <c r="F77" i="1" s="1"/>
  <c r="F76" i="1" s="1"/>
  <c r="F75" i="1" s="1"/>
  <c r="G87" i="1"/>
  <c r="F87" i="1"/>
  <c r="F32" i="1"/>
  <c r="F31" i="1" s="1"/>
  <c r="G32" i="1"/>
  <c r="G31" i="1" s="1"/>
  <c r="F28" i="1"/>
  <c r="F27" i="1" s="1"/>
  <c r="G28" i="1"/>
  <c r="G27" i="1" s="1"/>
  <c r="F24" i="1"/>
  <c r="F23" i="1" s="1"/>
  <c r="G24" i="1"/>
  <c r="G23" i="1" s="1"/>
  <c r="F15" i="1"/>
  <c r="F14" i="1" s="1"/>
  <c r="G15" i="1"/>
  <c r="G14" i="1" s="1"/>
  <c r="F10" i="1" l="1"/>
  <c r="F11" i="1"/>
  <c r="F12" i="1" s="1"/>
  <c r="F13" i="1" s="1"/>
  <c r="G10" i="1"/>
  <c r="G11" i="1"/>
  <c r="G12" i="1" s="1"/>
  <c r="G13" i="1" s="1"/>
  <c r="G22" i="1"/>
  <c r="G21" i="1" s="1"/>
  <c r="G20" i="1" s="1"/>
  <c r="G19" i="1" s="1"/>
  <c r="F22" i="1"/>
  <c r="F21" i="1" s="1"/>
  <c r="F20" i="1" s="1"/>
  <c r="F19" i="1" s="1"/>
  <c r="E152" i="1"/>
  <c r="E151" i="1" s="1"/>
  <c r="E150" i="1" s="1"/>
  <c r="E149" i="1" s="1"/>
  <c r="E155" i="1"/>
  <c r="E154" i="1" s="1"/>
  <c r="E156" i="1"/>
  <c r="E144" i="1"/>
  <c r="E143" i="1" s="1"/>
  <c r="E142" i="1" s="1"/>
  <c r="E139" i="1"/>
  <c r="E138" i="1" s="1"/>
  <c r="E140" i="1"/>
  <c r="E136" i="1"/>
  <c r="E135" i="1" s="1"/>
  <c r="E134" i="1" s="1"/>
  <c r="E128" i="1"/>
  <c r="E127" i="1" s="1"/>
  <c r="E126" i="1" s="1"/>
  <c r="E113" i="1"/>
  <c r="E112" i="1" s="1"/>
  <c r="E110" i="1"/>
  <c r="E109" i="1" s="1"/>
  <c r="E100" i="1"/>
  <c r="E99" i="1" s="1"/>
  <c r="E97" i="1"/>
  <c r="E96" i="1" s="1"/>
  <c r="E95" i="1" s="1"/>
  <c r="E81" i="1"/>
  <c r="E80" i="1" s="1"/>
  <c r="E79" i="1" s="1"/>
  <c r="E41" i="1"/>
  <c r="E28" i="1"/>
  <c r="E27" i="1" s="1"/>
  <c r="G9" i="1" l="1"/>
  <c r="G8" i="1" s="1"/>
  <c r="F9" i="1"/>
  <c r="F8" i="1" s="1"/>
  <c r="E124" i="1"/>
  <c r="E123" i="1" s="1"/>
  <c r="E122" i="1" s="1"/>
  <c r="E133" i="1"/>
  <c r="E36" i="1" l="1"/>
  <c r="E35" i="1" s="1"/>
  <c r="E34" i="1" s="1"/>
  <c r="E158" i="1" l="1"/>
  <c r="E148" i="1"/>
  <c r="E147" i="1" s="1"/>
  <c r="E146" i="1" s="1"/>
  <c r="E132" i="1"/>
  <c r="E131" i="1" s="1"/>
  <c r="E130" i="1" s="1"/>
  <c r="E117" i="1"/>
  <c r="E104" i="1"/>
  <c r="E103" i="1" s="1"/>
  <c r="E102" i="1" s="1"/>
  <c r="E90" i="1"/>
  <c r="E89" i="1" s="1"/>
  <c r="E88" i="1" s="1"/>
  <c r="E78" i="1"/>
  <c r="E77" i="1" s="1"/>
  <c r="E76" i="1" s="1"/>
  <c r="E75" i="1" s="1"/>
  <c r="E62" i="1"/>
  <c r="E61" i="1" s="1"/>
  <c r="E60" i="1" s="1"/>
  <c r="E59" i="1" s="1"/>
  <c r="E53" i="1"/>
  <c r="E52" i="1" s="1"/>
  <c r="E51" i="1" s="1"/>
  <c r="E50" i="1" s="1"/>
  <c r="E49" i="1" s="1"/>
  <c r="E48" i="1" s="1"/>
  <c r="E47" i="1" s="1"/>
  <c r="E40" i="1"/>
  <c r="E32" i="1"/>
  <c r="E31" i="1" s="1"/>
  <c r="E24" i="1"/>
  <c r="E23" i="1" s="1"/>
  <c r="E15" i="1"/>
  <c r="E14" i="1" s="1"/>
  <c r="E116" i="1" l="1"/>
  <c r="E115" i="1" s="1"/>
  <c r="E87" i="1" s="1"/>
  <c r="E22" i="1"/>
  <c r="E10" i="1"/>
  <c r="E11" i="1"/>
  <c r="E12" i="1" s="1"/>
  <c r="E13" i="1" s="1"/>
  <c r="E21" i="1" l="1"/>
  <c r="E20" i="1" s="1"/>
  <c r="E19" i="1" s="1"/>
  <c r="E9" i="1" s="1"/>
  <c r="E8" i="1" s="1"/>
</calcChain>
</file>

<file path=xl/sharedStrings.xml><?xml version="1.0" encoding="utf-8"?>
<sst xmlns="http://schemas.openxmlformats.org/spreadsheetml/2006/main" count="420" uniqueCount="130">
  <si>
    <t/>
  </si>
  <si>
    <t>РП</t>
  </si>
  <si>
    <t>КЦСР</t>
  </si>
  <si>
    <t>КВР</t>
  </si>
  <si>
    <t>Наименование</t>
  </si>
  <si>
    <t>плановый период</t>
  </si>
  <si>
    <t>1</t>
  </si>
  <si>
    <t>2</t>
  </si>
  <si>
    <t>3</t>
  </si>
  <si>
    <t>4</t>
  </si>
  <si>
    <t>5</t>
  </si>
  <si>
    <t>6</t>
  </si>
  <si>
    <t>7</t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</si>
  <si>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</si>
  <si>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</si>
  <si>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</si>
  <si>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</si>
  <si>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</si>
  <si>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</si>
  <si>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</si>
  <si>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</si>
  <si>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</si>
  <si>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</si>
  <si>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</si>
  <si>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</si>
  <si>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</si>
  <si>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</si>
  <si>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0200</t>
  </si>
  <si>
    <t>0203</t>
  </si>
  <si>
    <t>Мобилизационная и вневойсковая подготовка</t>
  </si>
  <si>
    <t>0300</t>
  </si>
  <si>
    <t>0310</t>
  </si>
  <si>
    <t>0400</t>
  </si>
  <si>
    <t>0409</t>
  </si>
  <si>
    <t>Дорожное хозяйство (дорожные фонды)</t>
  </si>
  <si>
    <t>0500</t>
  </si>
  <si>
    <t>0502</t>
  </si>
  <si>
    <t>Коммунальное хозяйство</t>
  </si>
  <si>
    <t>0503</t>
  </si>
  <si>
    <t>Благоустройство</t>
  </si>
  <si>
    <t>0800</t>
  </si>
  <si>
    <t>0801</t>
  </si>
  <si>
    <t>Культура</t>
  </si>
  <si>
    <t>Социальное обеспечение населения</t>
  </si>
  <si>
    <t>Прочие межбюджетные трансферты общего характера</t>
  </si>
  <si>
    <t>0501</t>
  </si>
  <si>
    <t>Жилищное хозяйство</t>
  </si>
  <si>
    <t>2022 год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</si>
  <si>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</si>
  <si>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</si>
  <si>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</si>
  <si>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</si>
  <si>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</si>
  <si>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</si>
  <si>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</si>
  <si>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по аппарату администрации сельского поселения «Чертолино»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</si>
  <si>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</si>
  <si>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</si>
  <si>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</si>
  <si>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</si>
  <si>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</si>
  <si>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Субвенции на финансовое обеспечение реализации гос.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</si>
  <si>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</si>
  <si>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</si>
  <si>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</si>
  <si>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</si>
  <si>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Подпрограмма «Обеспечение пожарной безопасности в сельском поселении «Чертолино»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</si>
  <si>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</si>
  <si>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</si>
  <si>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Приобретение пожарно-технического инвентаря, оборудования</t>
  </si>
  <si>
    <t>Национальная экономика</t>
  </si>
  <si>
    <t>Подпрограмма «Осуществление дорожной деятельности в границах сельского поселения «Чертолино»</t>
  </si>
  <si>
    <t>Работы по содержанию автомобильных дорог</t>
  </si>
  <si>
    <t>Жилищно - коммунальное хозяйство</t>
  </si>
  <si>
    <t>Подпрограмма «Поддержка жилищно-коммунального хозяйства и благоустройства территории сельского поселения «Чертолино»</t>
  </si>
  <si>
    <t>Вывоз ТБО</t>
  </si>
  <si>
    <t xml:space="preserve">Содержание муниципального жилого фонда 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</si>
  <si>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</si>
  <si>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</si>
  <si>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</si>
  <si>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</si>
  <si>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Организация и содержание воинских захоронений, памятных мест, гражданских кладбищ</t>
  </si>
  <si>
    <t>Уличное освещение</t>
  </si>
  <si>
    <t>Благоустройство территории</t>
  </si>
  <si>
    <t>Культура, кинематография</t>
  </si>
  <si>
    <t>Подпрограмма «Развитие и укрепление культурно-досуговой деятельности на территории сельского поселения «Чертолино»</t>
  </si>
  <si>
    <t>Субсидии на содержание учреждений культуры сельского поселения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</si>
  <si>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</si>
  <si>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</si>
  <si>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</si>
  <si>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</si>
  <si>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Капитальный ремонт и ремонт дорог в сельском поселении "Чертолино"</t>
  </si>
  <si>
    <t>0504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</si>
  <si>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</si>
  <si>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«Социальная поддержка населения в сельском поселении «Чертолино»</t>
  </si>
  <si>
    <t>Проведение мероприятий сельского поселения «Чертолино»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</si>
  <si>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</si>
  <si>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</si>
  <si>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Закупка энергетических ресурсов</t>
  </si>
  <si>
    <t>Расходы на содержание муниципальных служащих</t>
  </si>
  <si>
    <t>Субсидии на повышении заработной платы работникам муниципальных учреждений культуры</t>
  </si>
  <si>
    <t>2023 год</t>
  </si>
  <si>
    <t>Распределение бюджетных ассигнований бюджета муниципального образования сельское поселение "Чертолино" Ржевского муниципального района Тверской области по разделам, подразделам,
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
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</si>
  <si>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</si>
  <si>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«Чертолино» Ржевского муниципального района Тверской области на 2022-2026 годы»</t>
  </si>
  <si>
    <t>429004002С</t>
  </si>
  <si>
    <t>429004001С</t>
  </si>
  <si>
    <t>429004003С</t>
  </si>
  <si>
    <t>421014001Б</t>
  </si>
  <si>
    <t>421014002Б</t>
  </si>
  <si>
    <t>421014003Б</t>
  </si>
  <si>
    <t>422014001Б</t>
  </si>
  <si>
    <t xml:space="preserve">422024001Б </t>
  </si>
  <si>
    <t>423014001Б</t>
  </si>
  <si>
    <t>423034001Б</t>
  </si>
  <si>
    <t>423034002П</t>
  </si>
  <si>
    <t>423014002П</t>
  </si>
  <si>
    <t>423014003П</t>
  </si>
  <si>
    <t>423024001Б</t>
  </si>
  <si>
    <t>423024002Б</t>
  </si>
  <si>
    <t>423024003Б</t>
  </si>
  <si>
    <t>426014001В</t>
  </si>
  <si>
    <t>426014001Г</t>
  </si>
  <si>
    <t>424014001Б</t>
  </si>
  <si>
    <t>424014002Б</t>
  </si>
  <si>
    <t>Приобретение подарочных наборов, сувениров для проведения мероприятий</t>
  </si>
  <si>
    <t>429004004П</t>
  </si>
  <si>
    <t>423014004Б</t>
  </si>
  <si>
    <t>Содержание и ремонт сетей водоснабжения и водоотведения в сельском поселении</t>
  </si>
  <si>
    <r>
      <rPr>
        <b/>
        <sz val="11"/>
        <color rgb="FF000000"/>
        <rFont val="Times New Roman"/>
        <family val="1"/>
        <charset val="204"/>
      </rPr>
      <t>Приложение 5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«Чертолино» Ржевского района Тверской области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</si>
</sst>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 wrapText="1" inden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 inden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4"/>
  <sheetViews>
    <sheetView tabSelected="1" view="pageBreakPreview" zoomScale="115" zoomScaleNormal="100" zoomScaleSheetLayoutView="115" workbookViewId="0">
      <selection sqref="A1:G1"/>
    </sheetView>
  </sheetViews>
  <sheetFormatPr defaultColWidth="9.28515625" defaultRowHeight="15" x14ac:dyDescent="0.25"/>
  <cols>
    <col min="1" max="1" width="7" style="1" bestFit="1" customWidth="1"/>
    <col min="2" max="2" width="14.85546875" style="1" bestFit="1" customWidth="1"/>
    <col min="3" max="3" width="5.5703125" style="1" bestFit="1" customWidth="1"/>
    <col min="4" max="4" width="39.140625" style="1" customWidth="1"/>
    <col min="5" max="7" width="14.42578125" style="1" customWidth="1"/>
    <col min="8" max="16384" width="9.28515625" style="1"/>
  </cols>
  <sheetData>
    <row r="1" spans="1:7" ht="117" customHeight="1" x14ac:dyDescent="0.25">
      <c r="A1" s="22" t="s">
        <v>129</v>
      </c>
      <c r="B1" s="22"/>
      <c r="C1" s="22"/>
      <c r="D1" s="22"/>
      <c r="E1" s="22"/>
      <c r="F1" s="22"/>
      <c r="G1" s="22"/>
    </row>
    <row r="2" spans="1:7" s="2" customFormat="1" ht="79.5" customHeight="1" x14ac:dyDescent="0.25">
      <c r="A2" s="25" t="s">
        <v>102</v>
      </c>
      <c r="B2" s="25"/>
      <c r="C2" s="25"/>
      <c r="D2" s="25"/>
      <c r="E2" s="25"/>
      <c r="F2" s="25"/>
      <c r="G2" s="25"/>
    </row>
    <row r="3" spans="1:7" s="2" customFormat="1" ht="15.75" x14ac:dyDescent="0.25">
      <c r="A3" s="26" t="s">
        <v>0</v>
      </c>
      <c r="B3" s="26"/>
      <c r="C3" s="26"/>
      <c r="D3" s="26"/>
      <c r="E3" s="26"/>
      <c r="F3" s="26"/>
      <c r="G3" s="26"/>
    </row>
    <row r="4" spans="1:7" s="2" customFormat="1" ht="16.5" customHeight="1" x14ac:dyDescent="0.25">
      <c r="A4" s="27" t="s">
        <v>1</v>
      </c>
      <c r="B4" s="27" t="s">
        <v>2</v>
      </c>
      <c r="C4" s="27" t="s">
        <v>3</v>
      </c>
      <c r="D4" s="27" t="s">
        <v>4</v>
      </c>
      <c r="E4" s="27" t="s">
        <v>48</v>
      </c>
      <c r="F4" s="27"/>
      <c r="G4" s="27"/>
    </row>
    <row r="5" spans="1:7" s="2" customFormat="1" ht="15.75" customHeight="1" x14ac:dyDescent="0.25">
      <c r="A5" s="27" t="s">
        <v>0</v>
      </c>
      <c r="B5" s="27" t="s">
        <v>0</v>
      </c>
      <c r="C5" s="27" t="s">
        <v>0</v>
      </c>
      <c r="D5" s="27" t="s">
        <v>0</v>
      </c>
      <c r="E5" s="28" t="s">
        <v>47</v>
      </c>
      <c r="F5" s="23" t="s">
        <v>5</v>
      </c>
      <c r="G5" s="24"/>
    </row>
    <row r="6" spans="1:7" s="2" customFormat="1" ht="15.75" x14ac:dyDescent="0.25">
      <c r="A6" s="27" t="s">
        <v>0</v>
      </c>
      <c r="B6" s="27" t="s">
        <v>0</v>
      </c>
      <c r="C6" s="27" t="s">
        <v>0</v>
      </c>
      <c r="D6" s="27" t="s">
        <v>0</v>
      </c>
      <c r="E6" s="29"/>
      <c r="F6" s="3" t="s">
        <v>101</v>
      </c>
      <c r="G6" s="3" t="s">
        <v>103</v>
      </c>
    </row>
    <row r="7" spans="1:7" s="2" customFormat="1" ht="15.75" x14ac:dyDescent="0.25">
      <c r="A7" s="3" t="s">
        <v>6</v>
      </c>
      <c r="B7" s="3" t="s">
        <v>7</v>
      </c>
      <c r="C7" s="3" t="s">
        <v>8</v>
      </c>
      <c r="D7" s="3" t="s">
        <v>9</v>
      </c>
      <c r="E7" s="6" t="s">
        <v>10</v>
      </c>
      <c r="F7" s="6" t="s">
        <v>11</v>
      </c>
      <c r="G7" s="6" t="s">
        <v>12</v>
      </c>
    </row>
    <row r="8" spans="1:7" s="4" customFormat="1" x14ac:dyDescent="0.25">
      <c r="A8" s="8" t="s">
        <v>0</v>
      </c>
      <c r="B8" s="8" t="s">
        <v>0</v>
      </c>
      <c r="C8" s="8" t="s">
        <v>0</v>
      </c>
      <c r="D8" s="9" t="s">
        <v>13</v>
      </c>
      <c r="E8" s="5">
        <f>SUM(E9,E47,E59,E75,E87,E130,E146,E158)</f>
        <v>10575259</v>
      </c>
      <c r="F8" s="5">
        <f t="shared" ref="F8:G8" si="0">SUM(F9,F47,F59,F75,F87,F130,F146,F158)</f>
        <v>9905560</v>
      </c>
      <c r="G8" s="5">
        <f t="shared" si="0"/>
        <v>9724365</v>
      </c>
    </row>
    <row r="9" spans="1:7" s="4" customFormat="1" x14ac:dyDescent="0.25">
      <c r="A9" s="10" t="s">
        <v>14</v>
      </c>
      <c r="B9" s="11"/>
      <c r="C9" s="11"/>
      <c r="D9" s="12" t="s">
        <v>49</v>
      </c>
      <c r="E9" s="7">
        <f>E10+E19+E40</f>
        <v>2456150</v>
      </c>
      <c r="F9" s="7">
        <f t="shared" ref="F9:G9" si="1">F10+F19+F40</f>
        <v>2456150</v>
      </c>
      <c r="G9" s="7">
        <f t="shared" si="1"/>
        <v>2456150</v>
      </c>
    </row>
    <row r="10" spans="1:7" s="4" customFormat="1" ht="60" x14ac:dyDescent="0.25">
      <c r="A10" s="13" t="s">
        <v>15</v>
      </c>
      <c r="B10" s="14"/>
      <c r="C10" s="14"/>
      <c r="D10" s="15" t="s">
        <v>16</v>
      </c>
      <c r="E10" s="17">
        <f>E14</f>
        <v>792313</v>
      </c>
      <c r="F10" s="17">
        <f t="shared" ref="F10:G10" si="2">F14</f>
        <v>792313</v>
      </c>
      <c r="G10" s="17">
        <f t="shared" si="2"/>
        <v>792313</v>
      </c>
    </row>
    <row r="11" spans="1:7" s="4" customFormat="1" ht="75" x14ac:dyDescent="0.25">
      <c r="A11" s="13" t="s">
        <v>15</v>
      </c>
      <c r="B11" s="14">
        <v>4200000000</v>
      </c>
      <c r="C11" s="14"/>
      <c r="D11" s="15" t="s">
        <v>104</v>
      </c>
      <c r="E11" s="17">
        <f>E14</f>
        <v>792313</v>
      </c>
      <c r="F11" s="17">
        <f t="shared" ref="F11:G11" si="3">F14</f>
        <v>792313</v>
      </c>
      <c r="G11" s="17">
        <f t="shared" si="3"/>
        <v>792313</v>
      </c>
    </row>
    <row r="12" spans="1:7" s="4" customFormat="1" x14ac:dyDescent="0.25">
      <c r="A12" s="13" t="s">
        <v>15</v>
      </c>
      <c r="B12" s="14">
        <v>4290000000</v>
      </c>
      <c r="C12" s="14"/>
      <c r="D12" s="15" t="s">
        <v>17</v>
      </c>
      <c r="E12" s="17">
        <f t="shared" ref="E12:G13" si="4">E11</f>
        <v>792313</v>
      </c>
      <c r="F12" s="17">
        <f t="shared" si="4"/>
        <v>792313</v>
      </c>
      <c r="G12" s="17">
        <f t="shared" si="4"/>
        <v>792313</v>
      </c>
    </row>
    <row r="13" spans="1:7" s="4" customFormat="1" x14ac:dyDescent="0.25">
      <c r="A13" s="13" t="s">
        <v>15</v>
      </c>
      <c r="B13" s="14" t="s">
        <v>105</v>
      </c>
      <c r="C13" s="14"/>
      <c r="D13" s="15" t="s">
        <v>50</v>
      </c>
      <c r="E13" s="17">
        <f t="shared" si="4"/>
        <v>792313</v>
      </c>
      <c r="F13" s="17">
        <f t="shared" si="4"/>
        <v>792313</v>
      </c>
      <c r="G13" s="17">
        <f t="shared" si="4"/>
        <v>792313</v>
      </c>
    </row>
    <row r="14" spans="1:7" s="4" customFormat="1" ht="90" x14ac:dyDescent="0.25">
      <c r="A14" s="13" t="s">
        <v>15</v>
      </c>
      <c r="B14" s="14" t="s">
        <v>105</v>
      </c>
      <c r="C14" s="14">
        <v>100</v>
      </c>
      <c r="D14" s="15" t="s">
        <v>18</v>
      </c>
      <c r="E14" s="17">
        <f>E15</f>
        <v>792313</v>
      </c>
      <c r="F14" s="17">
        <f t="shared" ref="F14:G14" si="5">F15</f>
        <v>792313</v>
      </c>
      <c r="G14" s="17">
        <f t="shared" si="5"/>
        <v>792313</v>
      </c>
    </row>
    <row r="15" spans="1:7" s="4" customFormat="1" ht="45" x14ac:dyDescent="0.25">
      <c r="A15" s="13" t="s">
        <v>15</v>
      </c>
      <c r="B15" s="14" t="s">
        <v>105</v>
      </c>
      <c r="C15" s="14">
        <v>120</v>
      </c>
      <c r="D15" s="15" t="s">
        <v>51</v>
      </c>
      <c r="E15" s="17">
        <f>SUM(E16:E18)</f>
        <v>792313</v>
      </c>
      <c r="F15" s="17">
        <f t="shared" ref="F15:G15" si="6">SUM(F16:F18)</f>
        <v>792313</v>
      </c>
      <c r="G15" s="17">
        <f t="shared" si="6"/>
        <v>792313</v>
      </c>
    </row>
    <row r="16" spans="1:7" s="4" customFormat="1" ht="30" x14ac:dyDescent="0.25">
      <c r="A16" s="13" t="s">
        <v>15</v>
      </c>
      <c r="B16" s="14" t="s">
        <v>105</v>
      </c>
      <c r="C16" s="14">
        <v>121</v>
      </c>
      <c r="D16" s="15" t="s">
        <v>52</v>
      </c>
      <c r="E16" s="17">
        <v>593307</v>
      </c>
      <c r="F16" s="17">
        <v>593307</v>
      </c>
      <c r="G16" s="17">
        <v>593307</v>
      </c>
    </row>
    <row r="17" spans="1:7" s="4" customFormat="1" ht="60" x14ac:dyDescent="0.25">
      <c r="A17" s="13" t="s">
        <v>15</v>
      </c>
      <c r="B17" s="14" t="s">
        <v>105</v>
      </c>
      <c r="C17" s="14">
        <v>122</v>
      </c>
      <c r="D17" s="15" t="s">
        <v>53</v>
      </c>
      <c r="E17" s="17">
        <v>15228</v>
      </c>
      <c r="F17" s="17">
        <v>15228</v>
      </c>
      <c r="G17" s="17">
        <v>15228</v>
      </c>
    </row>
    <row r="18" spans="1:7" s="4" customFormat="1" ht="75" x14ac:dyDescent="0.25">
      <c r="A18" s="13" t="s">
        <v>15</v>
      </c>
      <c r="B18" s="14" t="s">
        <v>105</v>
      </c>
      <c r="C18" s="14">
        <v>129</v>
      </c>
      <c r="D18" s="15" t="s">
        <v>54</v>
      </c>
      <c r="E18" s="17">
        <v>183778</v>
      </c>
      <c r="F18" s="17">
        <v>183778</v>
      </c>
      <c r="G18" s="17">
        <v>183778</v>
      </c>
    </row>
    <row r="19" spans="1:7" s="4" customFormat="1" ht="90" x14ac:dyDescent="0.25">
      <c r="A19" s="13" t="s">
        <v>21</v>
      </c>
      <c r="B19" s="14"/>
      <c r="C19" s="14"/>
      <c r="D19" s="15" t="s">
        <v>22</v>
      </c>
      <c r="E19" s="17">
        <f t="shared" ref="E19:G20" si="7">E20</f>
        <v>1663687</v>
      </c>
      <c r="F19" s="17">
        <f t="shared" si="7"/>
        <v>1663687</v>
      </c>
      <c r="G19" s="17">
        <f t="shared" si="7"/>
        <v>1663687</v>
      </c>
    </row>
    <row r="20" spans="1:7" s="4" customFormat="1" ht="75" x14ac:dyDescent="0.25">
      <c r="A20" s="13" t="s">
        <v>21</v>
      </c>
      <c r="B20" s="14">
        <v>4200000000</v>
      </c>
      <c r="C20" s="14"/>
      <c r="D20" s="15" t="s">
        <v>104</v>
      </c>
      <c r="E20" s="17">
        <f t="shared" si="7"/>
        <v>1663687</v>
      </c>
      <c r="F20" s="17">
        <f t="shared" si="7"/>
        <v>1663687</v>
      </c>
      <c r="G20" s="17">
        <f t="shared" si="7"/>
        <v>1663687</v>
      </c>
    </row>
    <row r="21" spans="1:7" s="4" customFormat="1" x14ac:dyDescent="0.25">
      <c r="A21" s="13" t="s">
        <v>21</v>
      </c>
      <c r="B21" s="14">
        <v>4290000000</v>
      </c>
      <c r="C21" s="14"/>
      <c r="D21" s="15" t="s">
        <v>17</v>
      </c>
      <c r="E21" s="17">
        <f>E22+E34</f>
        <v>1663687</v>
      </c>
      <c r="F21" s="17">
        <f t="shared" ref="F21:G21" si="8">F22+F34</f>
        <v>1663687</v>
      </c>
      <c r="G21" s="17">
        <f t="shared" si="8"/>
        <v>1663687</v>
      </c>
    </row>
    <row r="22" spans="1:7" s="4" customFormat="1" ht="30" x14ac:dyDescent="0.25">
      <c r="A22" s="13" t="s">
        <v>21</v>
      </c>
      <c r="B22" s="14" t="s">
        <v>106</v>
      </c>
      <c r="C22" s="14"/>
      <c r="D22" s="15" t="s">
        <v>55</v>
      </c>
      <c r="E22" s="17">
        <f>SUM(E23,E27,E31)</f>
        <v>776840</v>
      </c>
      <c r="F22" s="17">
        <f t="shared" ref="F22:G22" si="9">SUM(F23,F27,F31)</f>
        <v>776840</v>
      </c>
      <c r="G22" s="17">
        <f t="shared" si="9"/>
        <v>776840</v>
      </c>
    </row>
    <row r="23" spans="1:7" s="4" customFormat="1" ht="90" x14ac:dyDescent="0.25">
      <c r="A23" s="13" t="s">
        <v>21</v>
      </c>
      <c r="B23" s="14" t="s">
        <v>106</v>
      </c>
      <c r="C23" s="14">
        <v>100</v>
      </c>
      <c r="D23" s="15" t="s">
        <v>18</v>
      </c>
      <c r="E23" s="17">
        <f>E24</f>
        <v>653792</v>
      </c>
      <c r="F23" s="17">
        <f t="shared" ref="F23:G23" si="10">F24</f>
        <v>653792</v>
      </c>
      <c r="G23" s="17">
        <f t="shared" si="10"/>
        <v>653792</v>
      </c>
    </row>
    <row r="24" spans="1:7" s="4" customFormat="1" ht="45" x14ac:dyDescent="0.25">
      <c r="A24" s="13" t="s">
        <v>21</v>
      </c>
      <c r="B24" s="14" t="s">
        <v>106</v>
      </c>
      <c r="C24" s="14">
        <v>120</v>
      </c>
      <c r="D24" s="15" t="s">
        <v>51</v>
      </c>
      <c r="E24" s="17">
        <f>SUM(E25:E26)</f>
        <v>653792</v>
      </c>
      <c r="F24" s="17">
        <f t="shared" ref="F24:G24" si="11">SUM(F25:F26)</f>
        <v>653792</v>
      </c>
      <c r="G24" s="17">
        <f t="shared" si="11"/>
        <v>653792</v>
      </c>
    </row>
    <row r="25" spans="1:7" s="4" customFormat="1" ht="30" x14ac:dyDescent="0.25">
      <c r="A25" s="13" t="s">
        <v>21</v>
      </c>
      <c r="B25" s="14" t="s">
        <v>106</v>
      </c>
      <c r="C25" s="14">
        <v>121</v>
      </c>
      <c r="D25" s="15" t="s">
        <v>52</v>
      </c>
      <c r="E25" s="17">
        <v>502142</v>
      </c>
      <c r="F25" s="17">
        <v>502142</v>
      </c>
      <c r="G25" s="17">
        <v>502142</v>
      </c>
    </row>
    <row r="26" spans="1:7" s="4" customFormat="1" ht="75" x14ac:dyDescent="0.25">
      <c r="A26" s="13" t="s">
        <v>21</v>
      </c>
      <c r="B26" s="14" t="s">
        <v>106</v>
      </c>
      <c r="C26" s="14">
        <v>129</v>
      </c>
      <c r="D26" s="15" t="s">
        <v>54</v>
      </c>
      <c r="E26" s="17">
        <v>151650</v>
      </c>
      <c r="F26" s="17">
        <v>151650</v>
      </c>
      <c r="G26" s="17">
        <v>151650</v>
      </c>
    </row>
    <row r="27" spans="1:7" s="4" customFormat="1" ht="45" x14ac:dyDescent="0.25">
      <c r="A27" s="13" t="s">
        <v>21</v>
      </c>
      <c r="B27" s="14" t="s">
        <v>106</v>
      </c>
      <c r="C27" s="14">
        <v>200</v>
      </c>
      <c r="D27" s="15" t="s">
        <v>19</v>
      </c>
      <c r="E27" s="17">
        <f>E28</f>
        <v>119048</v>
      </c>
      <c r="F27" s="17">
        <f t="shared" ref="F27:G27" si="12">F28</f>
        <v>119048</v>
      </c>
      <c r="G27" s="17">
        <f t="shared" si="12"/>
        <v>119048</v>
      </c>
    </row>
    <row r="28" spans="1:7" s="4" customFormat="1" ht="45" x14ac:dyDescent="0.25">
      <c r="A28" s="13" t="s">
        <v>21</v>
      </c>
      <c r="B28" s="14" t="s">
        <v>106</v>
      </c>
      <c r="C28" s="14">
        <v>240</v>
      </c>
      <c r="D28" s="15" t="s">
        <v>56</v>
      </c>
      <c r="E28" s="17">
        <f>SUM(E29:E30)</f>
        <v>119048</v>
      </c>
      <c r="F28" s="17">
        <f t="shared" ref="F28:G28" si="13">SUM(F29:F30)</f>
        <v>119048</v>
      </c>
      <c r="G28" s="17">
        <f t="shared" si="13"/>
        <v>119048</v>
      </c>
    </row>
    <row r="29" spans="1:7" s="4" customFormat="1" x14ac:dyDescent="0.25">
      <c r="A29" s="13" t="s">
        <v>21</v>
      </c>
      <c r="B29" s="14" t="s">
        <v>106</v>
      </c>
      <c r="C29" s="14">
        <v>244</v>
      </c>
      <c r="D29" s="15" t="s">
        <v>57</v>
      </c>
      <c r="E29" s="17">
        <v>105543</v>
      </c>
      <c r="F29" s="17">
        <v>105543</v>
      </c>
      <c r="G29" s="17">
        <v>105543</v>
      </c>
    </row>
    <row r="30" spans="1:7" s="4" customFormat="1" x14ac:dyDescent="0.25">
      <c r="A30" s="13" t="s">
        <v>21</v>
      </c>
      <c r="B30" s="14" t="s">
        <v>106</v>
      </c>
      <c r="C30" s="14">
        <v>247</v>
      </c>
      <c r="D30" s="15" t="s">
        <v>98</v>
      </c>
      <c r="E30" s="17">
        <v>13505</v>
      </c>
      <c r="F30" s="17">
        <v>13505</v>
      </c>
      <c r="G30" s="17">
        <v>13505</v>
      </c>
    </row>
    <row r="31" spans="1:7" s="4" customFormat="1" x14ac:dyDescent="0.25">
      <c r="A31" s="13" t="s">
        <v>21</v>
      </c>
      <c r="B31" s="14" t="s">
        <v>106</v>
      </c>
      <c r="C31" s="14">
        <v>800</v>
      </c>
      <c r="D31" s="15" t="s">
        <v>20</v>
      </c>
      <c r="E31" s="17">
        <f t="shared" ref="E31:G32" si="14">E32</f>
        <v>4000</v>
      </c>
      <c r="F31" s="17">
        <f t="shared" si="14"/>
        <v>4000</v>
      </c>
      <c r="G31" s="17">
        <f t="shared" si="14"/>
        <v>4000</v>
      </c>
    </row>
    <row r="32" spans="1:7" s="4" customFormat="1" x14ac:dyDescent="0.25">
      <c r="A32" s="13" t="s">
        <v>21</v>
      </c>
      <c r="B32" s="14" t="s">
        <v>106</v>
      </c>
      <c r="C32" s="14">
        <v>850</v>
      </c>
      <c r="D32" s="15" t="s">
        <v>58</v>
      </c>
      <c r="E32" s="17">
        <f t="shared" si="14"/>
        <v>4000</v>
      </c>
      <c r="F32" s="17">
        <f t="shared" si="14"/>
        <v>4000</v>
      </c>
      <c r="G32" s="17">
        <f t="shared" si="14"/>
        <v>4000</v>
      </c>
    </row>
    <row r="33" spans="1:7" s="4" customFormat="1" x14ac:dyDescent="0.25">
      <c r="A33" s="13" t="s">
        <v>21</v>
      </c>
      <c r="B33" s="14" t="s">
        <v>106</v>
      </c>
      <c r="C33" s="14">
        <v>853</v>
      </c>
      <c r="D33" s="15" t="s">
        <v>59</v>
      </c>
      <c r="E33" s="17">
        <v>4000</v>
      </c>
      <c r="F33" s="17">
        <v>4000</v>
      </c>
      <c r="G33" s="17">
        <v>4000</v>
      </c>
    </row>
    <row r="34" spans="1:7" s="4" customFormat="1" ht="30" x14ac:dyDescent="0.25">
      <c r="A34" s="13" t="s">
        <v>21</v>
      </c>
      <c r="B34" s="14" t="s">
        <v>107</v>
      </c>
      <c r="C34" s="14"/>
      <c r="D34" s="15" t="s">
        <v>99</v>
      </c>
      <c r="E34" s="17">
        <f>E35</f>
        <v>886847</v>
      </c>
      <c r="F34" s="17">
        <f t="shared" ref="F34:G35" si="15">F35</f>
        <v>886847</v>
      </c>
      <c r="G34" s="17">
        <f t="shared" si="15"/>
        <v>886847</v>
      </c>
    </row>
    <row r="35" spans="1:7" s="4" customFormat="1" ht="90" x14ac:dyDescent="0.25">
      <c r="A35" s="13" t="s">
        <v>21</v>
      </c>
      <c r="B35" s="14" t="s">
        <v>107</v>
      </c>
      <c r="C35" s="14">
        <v>100</v>
      </c>
      <c r="D35" s="15" t="s">
        <v>18</v>
      </c>
      <c r="E35" s="17">
        <f>E36</f>
        <v>886847</v>
      </c>
      <c r="F35" s="17">
        <f t="shared" si="15"/>
        <v>886847</v>
      </c>
      <c r="G35" s="17">
        <f t="shared" si="15"/>
        <v>886847</v>
      </c>
    </row>
    <row r="36" spans="1:7" s="4" customFormat="1" ht="45" x14ac:dyDescent="0.25">
      <c r="A36" s="13" t="s">
        <v>21</v>
      </c>
      <c r="B36" s="14" t="s">
        <v>107</v>
      </c>
      <c r="C36" s="14">
        <v>120</v>
      </c>
      <c r="D36" s="15" t="s">
        <v>51</v>
      </c>
      <c r="E36" s="17">
        <f>SUM(E37:E39)</f>
        <v>886847</v>
      </c>
      <c r="F36" s="17">
        <f t="shared" ref="F36:G36" si="16">SUM(F37:F39)</f>
        <v>886847</v>
      </c>
      <c r="G36" s="17">
        <f t="shared" si="16"/>
        <v>886847</v>
      </c>
    </row>
    <row r="37" spans="1:7" s="4" customFormat="1" ht="30" x14ac:dyDescent="0.25">
      <c r="A37" s="13" t="s">
        <v>21</v>
      </c>
      <c r="B37" s="14" t="s">
        <v>107</v>
      </c>
      <c r="C37" s="14">
        <v>121</v>
      </c>
      <c r="D37" s="15" t="s">
        <v>52</v>
      </c>
      <c r="E37" s="17">
        <v>663693</v>
      </c>
      <c r="F37" s="17">
        <v>663693</v>
      </c>
      <c r="G37" s="17">
        <v>663693</v>
      </c>
    </row>
    <row r="38" spans="1:7" s="4" customFormat="1" ht="60" x14ac:dyDescent="0.25">
      <c r="A38" s="13" t="s">
        <v>21</v>
      </c>
      <c r="B38" s="14" t="s">
        <v>107</v>
      </c>
      <c r="C38" s="14">
        <v>122</v>
      </c>
      <c r="D38" s="15" t="s">
        <v>53</v>
      </c>
      <c r="E38" s="17">
        <v>17449</v>
      </c>
      <c r="F38" s="17">
        <v>17449</v>
      </c>
      <c r="G38" s="17">
        <v>17449</v>
      </c>
    </row>
    <row r="39" spans="1:7" s="4" customFormat="1" ht="75" x14ac:dyDescent="0.25">
      <c r="A39" s="13" t="s">
        <v>21</v>
      </c>
      <c r="B39" s="14" t="s">
        <v>107</v>
      </c>
      <c r="C39" s="14">
        <v>129</v>
      </c>
      <c r="D39" s="15" t="s">
        <v>54</v>
      </c>
      <c r="E39" s="17">
        <v>205705</v>
      </c>
      <c r="F39" s="17">
        <v>205705</v>
      </c>
      <c r="G39" s="17">
        <v>205705</v>
      </c>
    </row>
    <row r="40" spans="1:7" s="4" customFormat="1" x14ac:dyDescent="0.25">
      <c r="A40" s="13" t="s">
        <v>24</v>
      </c>
      <c r="B40" s="14"/>
      <c r="C40" s="14"/>
      <c r="D40" s="15" t="s">
        <v>25</v>
      </c>
      <c r="E40" s="17">
        <f>E41</f>
        <v>150</v>
      </c>
      <c r="F40" s="17">
        <f t="shared" ref="F40:G41" si="17">F41</f>
        <v>150</v>
      </c>
      <c r="G40" s="17">
        <f t="shared" si="17"/>
        <v>150</v>
      </c>
    </row>
    <row r="41" spans="1:7" s="4" customFormat="1" ht="75" x14ac:dyDescent="0.25">
      <c r="A41" s="13" t="s">
        <v>24</v>
      </c>
      <c r="B41" s="14">
        <v>4200000000</v>
      </c>
      <c r="C41" s="14"/>
      <c r="D41" s="15" t="s">
        <v>104</v>
      </c>
      <c r="E41" s="17">
        <f>E42</f>
        <v>150</v>
      </c>
      <c r="F41" s="17">
        <f t="shared" si="17"/>
        <v>150</v>
      </c>
      <c r="G41" s="17">
        <f t="shared" si="17"/>
        <v>150</v>
      </c>
    </row>
    <row r="42" spans="1:7" s="4" customFormat="1" ht="30" x14ac:dyDescent="0.25">
      <c r="A42" s="13" t="s">
        <v>24</v>
      </c>
      <c r="B42" s="14">
        <v>4270000000</v>
      </c>
      <c r="C42" s="14"/>
      <c r="D42" s="15" t="s">
        <v>60</v>
      </c>
      <c r="E42" s="19">
        <v>150</v>
      </c>
      <c r="F42" s="19">
        <v>150</v>
      </c>
      <c r="G42" s="19">
        <v>150</v>
      </c>
    </row>
    <row r="43" spans="1:7" s="4" customFormat="1" ht="105" x14ac:dyDescent="0.25">
      <c r="A43" s="13" t="s">
        <v>24</v>
      </c>
      <c r="B43" s="14">
        <v>4270110540</v>
      </c>
      <c r="C43" s="14"/>
      <c r="D43" s="15" t="s">
        <v>61</v>
      </c>
      <c r="E43" s="19">
        <v>150</v>
      </c>
      <c r="F43" s="19">
        <v>150</v>
      </c>
      <c r="G43" s="19">
        <v>150</v>
      </c>
    </row>
    <row r="44" spans="1:7" s="4" customFormat="1" ht="45" x14ac:dyDescent="0.25">
      <c r="A44" s="13" t="s">
        <v>24</v>
      </c>
      <c r="B44" s="14">
        <v>4270110540</v>
      </c>
      <c r="C44" s="14">
        <v>200</v>
      </c>
      <c r="D44" s="15" t="s">
        <v>19</v>
      </c>
      <c r="E44" s="19">
        <v>150</v>
      </c>
      <c r="F44" s="19">
        <v>150</v>
      </c>
      <c r="G44" s="19">
        <v>150</v>
      </c>
    </row>
    <row r="45" spans="1:7" s="4" customFormat="1" ht="45" x14ac:dyDescent="0.25">
      <c r="A45" s="13" t="s">
        <v>24</v>
      </c>
      <c r="B45" s="14">
        <v>4270110540</v>
      </c>
      <c r="C45" s="14">
        <v>240</v>
      </c>
      <c r="D45" s="15" t="s">
        <v>56</v>
      </c>
      <c r="E45" s="19">
        <v>150</v>
      </c>
      <c r="F45" s="19">
        <v>150</v>
      </c>
      <c r="G45" s="19">
        <v>150</v>
      </c>
    </row>
    <row r="46" spans="1:7" s="4" customFormat="1" x14ac:dyDescent="0.25">
      <c r="A46" s="13" t="s">
        <v>24</v>
      </c>
      <c r="B46" s="14">
        <v>4270110540</v>
      </c>
      <c r="C46" s="14">
        <v>244</v>
      </c>
      <c r="D46" s="15" t="s">
        <v>57</v>
      </c>
      <c r="E46" s="19">
        <v>150</v>
      </c>
      <c r="F46" s="19">
        <v>150</v>
      </c>
      <c r="G46" s="19">
        <v>150</v>
      </c>
    </row>
    <row r="47" spans="1:7" s="4" customFormat="1" x14ac:dyDescent="0.25">
      <c r="A47" s="10" t="s">
        <v>27</v>
      </c>
      <c r="B47" s="11"/>
      <c r="C47" s="11"/>
      <c r="D47" s="12" t="s">
        <v>62</v>
      </c>
      <c r="E47" s="20">
        <f>E48</f>
        <v>95900</v>
      </c>
      <c r="F47" s="20">
        <f t="shared" ref="F47:G47" si="18">F48</f>
        <v>99000</v>
      </c>
      <c r="G47" s="20">
        <f t="shared" si="18"/>
        <v>102400</v>
      </c>
    </row>
    <row r="48" spans="1:7" s="4" customFormat="1" ht="30" x14ac:dyDescent="0.25">
      <c r="A48" s="13" t="s">
        <v>28</v>
      </c>
      <c r="B48" s="14"/>
      <c r="C48" s="14"/>
      <c r="D48" s="15" t="s">
        <v>29</v>
      </c>
      <c r="E48" s="17">
        <f t="shared" ref="E48:G50" si="19">E49</f>
        <v>95900</v>
      </c>
      <c r="F48" s="17">
        <f t="shared" si="19"/>
        <v>99000</v>
      </c>
      <c r="G48" s="17">
        <f t="shared" si="19"/>
        <v>102400</v>
      </c>
    </row>
    <row r="49" spans="1:7" s="4" customFormat="1" ht="75" x14ac:dyDescent="0.25">
      <c r="A49" s="13" t="s">
        <v>28</v>
      </c>
      <c r="B49" s="14">
        <v>4200000000</v>
      </c>
      <c r="C49" s="14"/>
      <c r="D49" s="15" t="s">
        <v>104</v>
      </c>
      <c r="E49" s="17">
        <f t="shared" si="19"/>
        <v>95900</v>
      </c>
      <c r="F49" s="17">
        <f t="shared" si="19"/>
        <v>99000</v>
      </c>
      <c r="G49" s="17">
        <f t="shared" si="19"/>
        <v>102400</v>
      </c>
    </row>
    <row r="50" spans="1:7" s="4" customFormat="1" ht="30" x14ac:dyDescent="0.25">
      <c r="A50" s="13" t="s">
        <v>28</v>
      </c>
      <c r="B50" s="14">
        <v>4270000000</v>
      </c>
      <c r="C50" s="14"/>
      <c r="D50" s="15" t="s">
        <v>60</v>
      </c>
      <c r="E50" s="17">
        <f>E51</f>
        <v>95900</v>
      </c>
      <c r="F50" s="17">
        <f t="shared" si="19"/>
        <v>99000</v>
      </c>
      <c r="G50" s="17">
        <f t="shared" si="19"/>
        <v>102400</v>
      </c>
    </row>
    <row r="51" spans="1:7" s="4" customFormat="1" ht="45" x14ac:dyDescent="0.25">
      <c r="A51" s="13" t="s">
        <v>28</v>
      </c>
      <c r="B51" s="14">
        <v>4270151180</v>
      </c>
      <c r="C51" s="14"/>
      <c r="D51" s="15" t="s">
        <v>63</v>
      </c>
      <c r="E51" s="17">
        <f>SUM(E52,E56)</f>
        <v>95900</v>
      </c>
      <c r="F51" s="17">
        <f t="shared" ref="F51:G51" si="20">SUM(F52,F56)</f>
        <v>99000</v>
      </c>
      <c r="G51" s="17">
        <f t="shared" si="20"/>
        <v>102400</v>
      </c>
    </row>
    <row r="52" spans="1:7" s="4" customFormat="1" ht="90" x14ac:dyDescent="0.25">
      <c r="A52" s="13" t="s">
        <v>28</v>
      </c>
      <c r="B52" s="14">
        <v>4270151180</v>
      </c>
      <c r="C52" s="14">
        <v>100</v>
      </c>
      <c r="D52" s="15" t="s">
        <v>18</v>
      </c>
      <c r="E52" s="17">
        <f>E53</f>
        <v>85101</v>
      </c>
      <c r="F52" s="17">
        <f t="shared" ref="F52:G52" si="21">F53</f>
        <v>85101</v>
      </c>
      <c r="G52" s="17">
        <f t="shared" si="21"/>
        <v>85101</v>
      </c>
    </row>
    <row r="53" spans="1:7" s="4" customFormat="1" ht="45" x14ac:dyDescent="0.25">
      <c r="A53" s="13" t="s">
        <v>28</v>
      </c>
      <c r="B53" s="14">
        <v>4270151180</v>
      </c>
      <c r="C53" s="14">
        <v>120</v>
      </c>
      <c r="D53" s="15" t="s">
        <v>51</v>
      </c>
      <c r="E53" s="17">
        <f>SUM(E54:E55)</f>
        <v>85101</v>
      </c>
      <c r="F53" s="17">
        <f t="shared" ref="F53:G53" si="22">SUM(F54:F55)</f>
        <v>85101</v>
      </c>
      <c r="G53" s="17">
        <f t="shared" si="22"/>
        <v>85101</v>
      </c>
    </row>
    <row r="54" spans="1:7" s="4" customFormat="1" ht="30" x14ac:dyDescent="0.25">
      <c r="A54" s="13" t="s">
        <v>28</v>
      </c>
      <c r="B54" s="14">
        <v>4270151180</v>
      </c>
      <c r="C54" s="14">
        <v>121</v>
      </c>
      <c r="D54" s="15" t="s">
        <v>64</v>
      </c>
      <c r="E54" s="17">
        <v>65362</v>
      </c>
      <c r="F54" s="18">
        <v>65362</v>
      </c>
      <c r="G54" s="18">
        <v>65362</v>
      </c>
    </row>
    <row r="55" spans="1:7" s="4" customFormat="1" ht="75" x14ac:dyDescent="0.25">
      <c r="A55" s="13" t="s">
        <v>28</v>
      </c>
      <c r="B55" s="14">
        <v>4270151180</v>
      </c>
      <c r="C55" s="14">
        <v>129</v>
      </c>
      <c r="D55" s="15" t="s">
        <v>54</v>
      </c>
      <c r="E55" s="17">
        <v>19739</v>
      </c>
      <c r="F55" s="18">
        <v>19739</v>
      </c>
      <c r="G55" s="18">
        <v>19739</v>
      </c>
    </row>
    <row r="56" spans="1:7" s="4" customFormat="1" ht="45" x14ac:dyDescent="0.25">
      <c r="A56" s="13" t="s">
        <v>28</v>
      </c>
      <c r="B56" s="14">
        <v>4270151180</v>
      </c>
      <c r="C56" s="14">
        <v>200</v>
      </c>
      <c r="D56" s="15" t="s">
        <v>19</v>
      </c>
      <c r="E56" s="17">
        <f t="shared" ref="E56:G57" si="23">E57</f>
        <v>10799</v>
      </c>
      <c r="F56" s="18">
        <f t="shared" si="23"/>
        <v>13899</v>
      </c>
      <c r="G56" s="18">
        <f t="shared" si="23"/>
        <v>17299</v>
      </c>
    </row>
    <row r="57" spans="1:7" s="4" customFormat="1" ht="45" x14ac:dyDescent="0.25">
      <c r="A57" s="13" t="s">
        <v>28</v>
      </c>
      <c r="B57" s="14">
        <v>4270151180</v>
      </c>
      <c r="C57" s="14">
        <v>240</v>
      </c>
      <c r="D57" s="15" t="s">
        <v>56</v>
      </c>
      <c r="E57" s="17">
        <f t="shared" si="23"/>
        <v>10799</v>
      </c>
      <c r="F57" s="18">
        <f t="shared" si="23"/>
        <v>13899</v>
      </c>
      <c r="G57" s="18">
        <f t="shared" si="23"/>
        <v>17299</v>
      </c>
    </row>
    <row r="58" spans="1:7" s="4" customFormat="1" x14ac:dyDescent="0.25">
      <c r="A58" s="13" t="s">
        <v>28</v>
      </c>
      <c r="B58" s="14">
        <v>4270151180</v>
      </c>
      <c r="C58" s="14">
        <v>244</v>
      </c>
      <c r="D58" s="15" t="s">
        <v>57</v>
      </c>
      <c r="E58" s="17">
        <v>10799</v>
      </c>
      <c r="F58" s="18">
        <v>13899</v>
      </c>
      <c r="G58" s="18">
        <v>17299</v>
      </c>
    </row>
    <row r="59" spans="1:7" s="4" customFormat="1" ht="28.5" x14ac:dyDescent="0.25">
      <c r="A59" s="10" t="s">
        <v>30</v>
      </c>
      <c r="B59" s="11"/>
      <c r="C59" s="11"/>
      <c r="D59" s="12" t="s">
        <v>65</v>
      </c>
      <c r="E59" s="20">
        <f t="shared" ref="E59:G61" si="24">E60</f>
        <v>57000</v>
      </c>
      <c r="F59" s="20">
        <f t="shared" si="24"/>
        <v>57000</v>
      </c>
      <c r="G59" s="20">
        <f t="shared" si="24"/>
        <v>57000</v>
      </c>
    </row>
    <row r="60" spans="1:7" s="4" customFormat="1" ht="60" x14ac:dyDescent="0.25">
      <c r="A60" s="13" t="s">
        <v>31</v>
      </c>
      <c r="B60" s="14"/>
      <c r="C60" s="14"/>
      <c r="D60" s="16" t="s">
        <v>93</v>
      </c>
      <c r="E60" s="17">
        <f t="shared" si="24"/>
        <v>57000</v>
      </c>
      <c r="F60" s="17">
        <f t="shared" si="24"/>
        <v>57000</v>
      </c>
      <c r="G60" s="17">
        <f t="shared" si="24"/>
        <v>57000</v>
      </c>
    </row>
    <row r="61" spans="1:7" s="4" customFormat="1" ht="75" x14ac:dyDescent="0.25">
      <c r="A61" s="13" t="s">
        <v>31</v>
      </c>
      <c r="B61" s="14">
        <v>4200000000</v>
      </c>
      <c r="C61" s="14"/>
      <c r="D61" s="15" t="s">
        <v>104</v>
      </c>
      <c r="E61" s="17">
        <f t="shared" si="24"/>
        <v>57000</v>
      </c>
      <c r="F61" s="17">
        <f t="shared" si="24"/>
        <v>57000</v>
      </c>
      <c r="G61" s="17">
        <f t="shared" si="24"/>
        <v>57000</v>
      </c>
    </row>
    <row r="62" spans="1:7" s="4" customFormat="1" ht="45" x14ac:dyDescent="0.25">
      <c r="A62" s="13" t="s">
        <v>31</v>
      </c>
      <c r="B62" s="14">
        <v>4210000000</v>
      </c>
      <c r="C62" s="14"/>
      <c r="D62" s="15" t="s">
        <v>66</v>
      </c>
      <c r="E62" s="17">
        <f>SUM(E63,E67,E71)</f>
        <v>57000</v>
      </c>
      <c r="F62" s="17">
        <f>SUM(F63,F67,F71)</f>
        <v>57000</v>
      </c>
      <c r="G62" s="17">
        <f>SUM(G63,G67,G71)</f>
        <v>57000</v>
      </c>
    </row>
    <row r="63" spans="1:7" s="4" customFormat="1" x14ac:dyDescent="0.25">
      <c r="A63" s="13" t="s">
        <v>31</v>
      </c>
      <c r="B63" s="14" t="s">
        <v>108</v>
      </c>
      <c r="C63" s="14"/>
      <c r="D63" s="15" t="s">
        <v>67</v>
      </c>
      <c r="E63" s="17">
        <v>42000</v>
      </c>
      <c r="F63" s="17">
        <v>42000</v>
      </c>
      <c r="G63" s="17">
        <v>42000</v>
      </c>
    </row>
    <row r="64" spans="1:7" s="4" customFormat="1" ht="45" x14ac:dyDescent="0.25">
      <c r="A64" s="13" t="s">
        <v>31</v>
      </c>
      <c r="B64" s="14" t="s">
        <v>108</v>
      </c>
      <c r="C64" s="14">
        <v>200</v>
      </c>
      <c r="D64" s="15" t="s">
        <v>19</v>
      </c>
      <c r="E64" s="17">
        <v>42000</v>
      </c>
      <c r="F64" s="17">
        <v>42000</v>
      </c>
      <c r="G64" s="17">
        <v>42000</v>
      </c>
    </row>
    <row r="65" spans="1:7" s="4" customFormat="1" ht="45" x14ac:dyDescent="0.25">
      <c r="A65" s="13" t="s">
        <v>31</v>
      </c>
      <c r="B65" s="14" t="s">
        <v>108</v>
      </c>
      <c r="C65" s="14">
        <v>240</v>
      </c>
      <c r="D65" s="15" t="s">
        <v>56</v>
      </c>
      <c r="E65" s="17">
        <v>42000</v>
      </c>
      <c r="F65" s="17">
        <v>42000</v>
      </c>
      <c r="G65" s="17">
        <v>42000</v>
      </c>
    </row>
    <row r="66" spans="1:7" s="4" customFormat="1" x14ac:dyDescent="0.25">
      <c r="A66" s="13" t="s">
        <v>31</v>
      </c>
      <c r="B66" s="14" t="s">
        <v>108</v>
      </c>
      <c r="C66" s="14">
        <v>244</v>
      </c>
      <c r="D66" s="15" t="s">
        <v>57</v>
      </c>
      <c r="E66" s="17">
        <v>42000</v>
      </c>
      <c r="F66" s="17">
        <v>42000</v>
      </c>
      <c r="G66" s="17">
        <v>42000</v>
      </c>
    </row>
    <row r="67" spans="1:7" s="4" customFormat="1" ht="45" x14ac:dyDescent="0.25">
      <c r="A67" s="13" t="s">
        <v>31</v>
      </c>
      <c r="B67" s="14" t="s">
        <v>109</v>
      </c>
      <c r="C67" s="14"/>
      <c r="D67" s="15" t="s">
        <v>68</v>
      </c>
      <c r="E67" s="17">
        <v>10000</v>
      </c>
      <c r="F67" s="17">
        <v>10000</v>
      </c>
      <c r="G67" s="17">
        <v>10000</v>
      </c>
    </row>
    <row r="68" spans="1:7" s="4" customFormat="1" ht="45" x14ac:dyDescent="0.25">
      <c r="A68" s="13" t="s">
        <v>31</v>
      </c>
      <c r="B68" s="14" t="s">
        <v>109</v>
      </c>
      <c r="C68" s="14">
        <v>200</v>
      </c>
      <c r="D68" s="15" t="s">
        <v>19</v>
      </c>
      <c r="E68" s="17">
        <v>10000</v>
      </c>
      <c r="F68" s="17">
        <v>10000</v>
      </c>
      <c r="G68" s="17">
        <v>10000</v>
      </c>
    </row>
    <row r="69" spans="1:7" s="4" customFormat="1" ht="45" x14ac:dyDescent="0.25">
      <c r="A69" s="13" t="s">
        <v>31</v>
      </c>
      <c r="B69" s="14" t="s">
        <v>109</v>
      </c>
      <c r="C69" s="14">
        <v>240</v>
      </c>
      <c r="D69" s="15" t="s">
        <v>56</v>
      </c>
      <c r="E69" s="17">
        <v>10000</v>
      </c>
      <c r="F69" s="17">
        <v>10000</v>
      </c>
      <c r="G69" s="17">
        <v>10000</v>
      </c>
    </row>
    <row r="70" spans="1:7" s="4" customFormat="1" x14ac:dyDescent="0.25">
      <c r="A70" s="13" t="s">
        <v>31</v>
      </c>
      <c r="B70" s="14" t="s">
        <v>109</v>
      </c>
      <c r="C70" s="14">
        <v>244</v>
      </c>
      <c r="D70" s="15" t="s">
        <v>57</v>
      </c>
      <c r="E70" s="17">
        <v>10000</v>
      </c>
      <c r="F70" s="17">
        <v>10000</v>
      </c>
      <c r="G70" s="17">
        <v>10000</v>
      </c>
    </row>
    <row r="71" spans="1:7" s="4" customFormat="1" ht="30" x14ac:dyDescent="0.25">
      <c r="A71" s="13" t="s">
        <v>31</v>
      </c>
      <c r="B71" s="14" t="s">
        <v>110</v>
      </c>
      <c r="C71" s="14"/>
      <c r="D71" s="15" t="s">
        <v>69</v>
      </c>
      <c r="E71" s="17">
        <v>5000</v>
      </c>
      <c r="F71" s="17">
        <v>5000</v>
      </c>
      <c r="G71" s="17">
        <v>5000</v>
      </c>
    </row>
    <row r="72" spans="1:7" s="4" customFormat="1" ht="45" x14ac:dyDescent="0.25">
      <c r="A72" s="13" t="s">
        <v>31</v>
      </c>
      <c r="B72" s="14" t="s">
        <v>110</v>
      </c>
      <c r="C72" s="14">
        <v>200</v>
      </c>
      <c r="D72" s="15" t="s">
        <v>19</v>
      </c>
      <c r="E72" s="17">
        <v>5000</v>
      </c>
      <c r="F72" s="17">
        <v>5000</v>
      </c>
      <c r="G72" s="17">
        <v>5000</v>
      </c>
    </row>
    <row r="73" spans="1:7" s="4" customFormat="1" ht="45" x14ac:dyDescent="0.25">
      <c r="A73" s="13" t="s">
        <v>31</v>
      </c>
      <c r="B73" s="14" t="s">
        <v>110</v>
      </c>
      <c r="C73" s="14">
        <v>240</v>
      </c>
      <c r="D73" s="15" t="s">
        <v>56</v>
      </c>
      <c r="E73" s="17">
        <v>5000</v>
      </c>
      <c r="F73" s="17">
        <v>5000</v>
      </c>
      <c r="G73" s="17">
        <v>5000</v>
      </c>
    </row>
    <row r="74" spans="1:7" s="4" customFormat="1" x14ac:dyDescent="0.25">
      <c r="A74" s="13" t="s">
        <v>31</v>
      </c>
      <c r="B74" s="14" t="s">
        <v>110</v>
      </c>
      <c r="C74" s="14">
        <v>244</v>
      </c>
      <c r="D74" s="15" t="s">
        <v>57</v>
      </c>
      <c r="E74" s="17">
        <v>5000</v>
      </c>
      <c r="F74" s="17">
        <v>5000</v>
      </c>
      <c r="G74" s="17">
        <v>5000</v>
      </c>
    </row>
    <row r="75" spans="1:7" s="4" customFormat="1" x14ac:dyDescent="0.25">
      <c r="A75" s="10" t="s">
        <v>32</v>
      </c>
      <c r="B75" s="11"/>
      <c r="C75" s="11"/>
      <c r="D75" s="12" t="s">
        <v>70</v>
      </c>
      <c r="E75" s="20">
        <f>E76</f>
        <v>1425895</v>
      </c>
      <c r="F75" s="20">
        <f t="shared" ref="F75:G77" si="25">F76</f>
        <v>1512323</v>
      </c>
      <c r="G75" s="20">
        <f t="shared" si="25"/>
        <v>1582693</v>
      </c>
    </row>
    <row r="76" spans="1:7" s="4" customFormat="1" x14ac:dyDescent="0.25">
      <c r="A76" s="13" t="s">
        <v>33</v>
      </c>
      <c r="B76" s="14"/>
      <c r="C76" s="14"/>
      <c r="D76" s="15" t="s">
        <v>34</v>
      </c>
      <c r="E76" s="17">
        <f>E77</f>
        <v>1425895</v>
      </c>
      <c r="F76" s="17">
        <f t="shared" si="25"/>
        <v>1512323</v>
      </c>
      <c r="G76" s="17">
        <f t="shared" si="25"/>
        <v>1582693</v>
      </c>
    </row>
    <row r="77" spans="1:7" s="4" customFormat="1" ht="75" x14ac:dyDescent="0.25">
      <c r="A77" s="13" t="s">
        <v>33</v>
      </c>
      <c r="B77" s="14">
        <v>4200000000</v>
      </c>
      <c r="C77" s="14"/>
      <c r="D77" s="15" t="s">
        <v>104</v>
      </c>
      <c r="E77" s="17">
        <f>E78</f>
        <v>1425895</v>
      </c>
      <c r="F77" s="17">
        <f t="shared" si="25"/>
        <v>1512323</v>
      </c>
      <c r="G77" s="17">
        <f t="shared" si="25"/>
        <v>1582693</v>
      </c>
    </row>
    <row r="78" spans="1:7" s="4" customFormat="1" ht="45" x14ac:dyDescent="0.25">
      <c r="A78" s="13" t="s">
        <v>33</v>
      </c>
      <c r="B78" s="14">
        <v>4220000000</v>
      </c>
      <c r="C78" s="14"/>
      <c r="D78" s="15" t="s">
        <v>71</v>
      </c>
      <c r="E78" s="17">
        <f>SUM(E79,E83)</f>
        <v>1425895</v>
      </c>
      <c r="F78" s="17">
        <f t="shared" ref="F78:G78" si="26">SUM(F79,F83)</f>
        <v>1512323</v>
      </c>
      <c r="G78" s="17">
        <f t="shared" si="26"/>
        <v>1582693</v>
      </c>
    </row>
    <row r="79" spans="1:7" s="4" customFormat="1" ht="30" x14ac:dyDescent="0.25">
      <c r="A79" s="13" t="s">
        <v>33</v>
      </c>
      <c r="B79" s="14" t="s">
        <v>111</v>
      </c>
      <c r="C79" s="14"/>
      <c r="D79" s="15" t="s">
        <v>72</v>
      </c>
      <c r="E79" s="17">
        <f t="shared" ref="E79:G81" si="27">E80</f>
        <v>925895</v>
      </c>
      <c r="F79" s="18">
        <f t="shared" si="27"/>
        <v>912323</v>
      </c>
      <c r="G79" s="18">
        <f t="shared" si="27"/>
        <v>932693</v>
      </c>
    </row>
    <row r="80" spans="1:7" s="4" customFormat="1" ht="45" x14ac:dyDescent="0.25">
      <c r="A80" s="13" t="s">
        <v>33</v>
      </c>
      <c r="B80" s="14" t="s">
        <v>111</v>
      </c>
      <c r="C80" s="14">
        <v>200</v>
      </c>
      <c r="D80" s="15" t="s">
        <v>19</v>
      </c>
      <c r="E80" s="17">
        <f t="shared" si="27"/>
        <v>925895</v>
      </c>
      <c r="F80" s="18">
        <f t="shared" si="27"/>
        <v>912323</v>
      </c>
      <c r="G80" s="18">
        <f t="shared" si="27"/>
        <v>932693</v>
      </c>
    </row>
    <row r="81" spans="1:7" s="4" customFormat="1" ht="45" x14ac:dyDescent="0.25">
      <c r="A81" s="13" t="s">
        <v>33</v>
      </c>
      <c r="B81" s="14" t="s">
        <v>111</v>
      </c>
      <c r="C81" s="14">
        <v>240</v>
      </c>
      <c r="D81" s="15" t="s">
        <v>56</v>
      </c>
      <c r="E81" s="17">
        <f t="shared" si="27"/>
        <v>925895</v>
      </c>
      <c r="F81" s="18">
        <f t="shared" si="27"/>
        <v>912323</v>
      </c>
      <c r="G81" s="18">
        <f t="shared" si="27"/>
        <v>932693</v>
      </c>
    </row>
    <row r="82" spans="1:7" s="4" customFormat="1" x14ac:dyDescent="0.25">
      <c r="A82" s="13" t="s">
        <v>33</v>
      </c>
      <c r="B82" s="14" t="s">
        <v>111</v>
      </c>
      <c r="C82" s="14">
        <v>244</v>
      </c>
      <c r="D82" s="15" t="s">
        <v>57</v>
      </c>
      <c r="E82" s="17">
        <v>925895</v>
      </c>
      <c r="F82" s="18">
        <v>912323</v>
      </c>
      <c r="G82" s="18">
        <v>932693</v>
      </c>
    </row>
    <row r="83" spans="1:7" s="4" customFormat="1" ht="27" customHeight="1" x14ac:dyDescent="0.25">
      <c r="A83" s="13" t="s">
        <v>33</v>
      </c>
      <c r="B83" s="14" t="s">
        <v>112</v>
      </c>
      <c r="C83" s="14"/>
      <c r="D83" s="15" t="s">
        <v>91</v>
      </c>
      <c r="E83" s="17">
        <v>500000</v>
      </c>
      <c r="F83" s="17">
        <f t="shared" ref="F83:G85" si="28">F84</f>
        <v>600000</v>
      </c>
      <c r="G83" s="17">
        <f t="shared" si="28"/>
        <v>650000</v>
      </c>
    </row>
    <row r="84" spans="1:7" s="4" customFormat="1" ht="45" x14ac:dyDescent="0.25">
      <c r="A84" s="13" t="s">
        <v>33</v>
      </c>
      <c r="B84" s="14" t="s">
        <v>112</v>
      </c>
      <c r="C84" s="14">
        <v>200</v>
      </c>
      <c r="D84" s="15" t="s">
        <v>19</v>
      </c>
      <c r="E84" s="17">
        <v>500000</v>
      </c>
      <c r="F84" s="17">
        <f t="shared" si="28"/>
        <v>600000</v>
      </c>
      <c r="G84" s="17">
        <f t="shared" si="28"/>
        <v>650000</v>
      </c>
    </row>
    <row r="85" spans="1:7" s="4" customFormat="1" ht="45" x14ac:dyDescent="0.25">
      <c r="A85" s="13" t="s">
        <v>33</v>
      </c>
      <c r="B85" s="14" t="s">
        <v>112</v>
      </c>
      <c r="C85" s="14">
        <v>240</v>
      </c>
      <c r="D85" s="15" t="s">
        <v>56</v>
      </c>
      <c r="E85" s="17">
        <v>500000</v>
      </c>
      <c r="F85" s="17">
        <f t="shared" si="28"/>
        <v>600000</v>
      </c>
      <c r="G85" s="17">
        <f t="shared" si="28"/>
        <v>650000</v>
      </c>
    </row>
    <row r="86" spans="1:7" s="4" customFormat="1" x14ac:dyDescent="0.25">
      <c r="A86" s="13" t="s">
        <v>33</v>
      </c>
      <c r="B86" s="14" t="s">
        <v>112</v>
      </c>
      <c r="C86" s="14">
        <v>244</v>
      </c>
      <c r="D86" s="15" t="s">
        <v>57</v>
      </c>
      <c r="E86" s="17">
        <v>500000</v>
      </c>
      <c r="F86" s="17">
        <v>600000</v>
      </c>
      <c r="G86" s="17">
        <v>650000</v>
      </c>
    </row>
    <row r="87" spans="1:7" s="4" customFormat="1" x14ac:dyDescent="0.25">
      <c r="A87" s="10" t="s">
        <v>35</v>
      </c>
      <c r="B87" s="11"/>
      <c r="C87" s="11"/>
      <c r="D87" s="12" t="s">
        <v>73</v>
      </c>
      <c r="E87" s="20">
        <f>E88+E102+E115</f>
        <v>3669440</v>
      </c>
      <c r="F87" s="20">
        <f t="shared" ref="F87:G87" si="29">F88+F102+F115</f>
        <v>3010213</v>
      </c>
      <c r="G87" s="20">
        <f t="shared" si="29"/>
        <v>2755248</v>
      </c>
    </row>
    <row r="88" spans="1:7" s="4" customFormat="1" x14ac:dyDescent="0.25">
      <c r="A88" s="13" t="s">
        <v>45</v>
      </c>
      <c r="B88" s="14"/>
      <c r="C88" s="14"/>
      <c r="D88" s="15" t="s">
        <v>46</v>
      </c>
      <c r="E88" s="17">
        <f>E89</f>
        <v>105000</v>
      </c>
      <c r="F88" s="17">
        <f t="shared" ref="F88:G89" si="30">F89</f>
        <v>90000</v>
      </c>
      <c r="G88" s="17">
        <f t="shared" si="30"/>
        <v>90000</v>
      </c>
    </row>
    <row r="89" spans="1:7" s="4" customFormat="1" ht="75" x14ac:dyDescent="0.25">
      <c r="A89" s="13" t="s">
        <v>45</v>
      </c>
      <c r="B89" s="14">
        <v>4200000000</v>
      </c>
      <c r="C89" s="14"/>
      <c r="D89" s="15" t="s">
        <v>104</v>
      </c>
      <c r="E89" s="17">
        <f>E90</f>
        <v>105000</v>
      </c>
      <c r="F89" s="17">
        <f t="shared" si="30"/>
        <v>90000</v>
      </c>
      <c r="G89" s="17">
        <f t="shared" si="30"/>
        <v>90000</v>
      </c>
    </row>
    <row r="90" spans="1:7" s="4" customFormat="1" ht="60" x14ac:dyDescent="0.25">
      <c r="A90" s="13" t="s">
        <v>45</v>
      </c>
      <c r="B90" s="14">
        <v>4230000000</v>
      </c>
      <c r="C90" s="14"/>
      <c r="D90" s="15" t="s">
        <v>74</v>
      </c>
      <c r="E90" s="17">
        <f>SUM(E91,E95,E99)</f>
        <v>105000</v>
      </c>
      <c r="F90" s="17">
        <f t="shared" ref="F90:G90" si="31">SUM(F91,F95,F99)</f>
        <v>90000</v>
      </c>
      <c r="G90" s="17">
        <f t="shared" si="31"/>
        <v>90000</v>
      </c>
    </row>
    <row r="91" spans="1:7" s="4" customFormat="1" x14ac:dyDescent="0.25">
      <c r="A91" s="13" t="s">
        <v>45</v>
      </c>
      <c r="B91" s="14" t="s">
        <v>113</v>
      </c>
      <c r="C91" s="14"/>
      <c r="D91" s="15" t="s">
        <v>75</v>
      </c>
      <c r="E91" s="17">
        <v>10000</v>
      </c>
      <c r="F91" s="17">
        <v>10000</v>
      </c>
      <c r="G91" s="17">
        <v>10000</v>
      </c>
    </row>
    <row r="92" spans="1:7" s="4" customFormat="1" ht="45" x14ac:dyDescent="0.25">
      <c r="A92" s="13" t="s">
        <v>45</v>
      </c>
      <c r="B92" s="14" t="s">
        <v>113</v>
      </c>
      <c r="C92" s="14">
        <v>200</v>
      </c>
      <c r="D92" s="15" t="s">
        <v>19</v>
      </c>
      <c r="E92" s="17">
        <v>10000</v>
      </c>
      <c r="F92" s="17">
        <v>10000</v>
      </c>
      <c r="G92" s="17">
        <v>10000</v>
      </c>
    </row>
    <row r="93" spans="1:7" s="4" customFormat="1" ht="45" x14ac:dyDescent="0.25">
      <c r="A93" s="13" t="s">
        <v>45</v>
      </c>
      <c r="B93" s="14" t="s">
        <v>113</v>
      </c>
      <c r="C93" s="14">
        <v>240</v>
      </c>
      <c r="D93" s="15" t="s">
        <v>56</v>
      </c>
      <c r="E93" s="17">
        <v>10000</v>
      </c>
      <c r="F93" s="17">
        <v>10000</v>
      </c>
      <c r="G93" s="17">
        <v>10000</v>
      </c>
    </row>
    <row r="94" spans="1:7" s="4" customFormat="1" x14ac:dyDescent="0.25">
      <c r="A94" s="13" t="s">
        <v>45</v>
      </c>
      <c r="B94" s="14" t="s">
        <v>113</v>
      </c>
      <c r="C94" s="14">
        <v>244</v>
      </c>
      <c r="D94" s="15" t="s">
        <v>57</v>
      </c>
      <c r="E94" s="17">
        <v>10000</v>
      </c>
      <c r="F94" s="17">
        <v>10000</v>
      </c>
      <c r="G94" s="17">
        <v>10000</v>
      </c>
    </row>
    <row r="95" spans="1:7" s="4" customFormat="1" ht="30" x14ac:dyDescent="0.25">
      <c r="A95" s="13" t="s">
        <v>45</v>
      </c>
      <c r="B95" s="14" t="s">
        <v>114</v>
      </c>
      <c r="C95" s="14"/>
      <c r="D95" s="15" t="s">
        <v>76</v>
      </c>
      <c r="E95" s="17">
        <f>E96</f>
        <v>80000</v>
      </c>
      <c r="F95" s="17">
        <f t="shared" ref="F95:G97" si="32">F96</f>
        <v>80000</v>
      </c>
      <c r="G95" s="17">
        <f t="shared" si="32"/>
        <v>80000</v>
      </c>
    </row>
    <row r="96" spans="1:7" s="4" customFormat="1" ht="45" x14ac:dyDescent="0.25">
      <c r="A96" s="13" t="s">
        <v>45</v>
      </c>
      <c r="B96" s="14" t="s">
        <v>114</v>
      </c>
      <c r="C96" s="14">
        <v>200</v>
      </c>
      <c r="D96" s="15" t="s">
        <v>19</v>
      </c>
      <c r="E96" s="17">
        <f>E97</f>
        <v>80000</v>
      </c>
      <c r="F96" s="17">
        <f t="shared" si="32"/>
        <v>80000</v>
      </c>
      <c r="G96" s="17">
        <f t="shared" si="32"/>
        <v>80000</v>
      </c>
    </row>
    <row r="97" spans="1:7" s="4" customFormat="1" ht="45" x14ac:dyDescent="0.25">
      <c r="A97" s="13" t="s">
        <v>45</v>
      </c>
      <c r="B97" s="14" t="s">
        <v>114</v>
      </c>
      <c r="C97" s="14">
        <v>240</v>
      </c>
      <c r="D97" s="15" t="s">
        <v>56</v>
      </c>
      <c r="E97" s="17">
        <f>E98</f>
        <v>80000</v>
      </c>
      <c r="F97" s="17">
        <f t="shared" si="32"/>
        <v>80000</v>
      </c>
      <c r="G97" s="17">
        <f t="shared" si="32"/>
        <v>80000</v>
      </c>
    </row>
    <row r="98" spans="1:7" s="4" customFormat="1" x14ac:dyDescent="0.25">
      <c r="A98" s="13" t="s">
        <v>45</v>
      </c>
      <c r="B98" s="14" t="s">
        <v>114</v>
      </c>
      <c r="C98" s="14">
        <v>244</v>
      </c>
      <c r="D98" s="15" t="s">
        <v>57</v>
      </c>
      <c r="E98" s="17">
        <v>80000</v>
      </c>
      <c r="F98" s="17">
        <v>80000</v>
      </c>
      <c r="G98" s="17">
        <v>80000</v>
      </c>
    </row>
    <row r="99" spans="1:7" s="4" customFormat="1" ht="30" x14ac:dyDescent="0.25">
      <c r="A99" s="13" t="s">
        <v>45</v>
      </c>
      <c r="B99" s="14" t="s">
        <v>115</v>
      </c>
      <c r="C99" s="14"/>
      <c r="D99" s="15" t="s">
        <v>77</v>
      </c>
      <c r="E99" s="17">
        <f t="shared" ref="E99:G100" si="33">E100</f>
        <v>15000</v>
      </c>
      <c r="F99" s="18">
        <f t="shared" si="33"/>
        <v>0</v>
      </c>
      <c r="G99" s="18">
        <f t="shared" si="33"/>
        <v>0</v>
      </c>
    </row>
    <row r="100" spans="1:7" s="4" customFormat="1" x14ac:dyDescent="0.25">
      <c r="A100" s="13" t="s">
        <v>45</v>
      </c>
      <c r="B100" s="14" t="s">
        <v>115</v>
      </c>
      <c r="C100" s="14">
        <v>500</v>
      </c>
      <c r="D100" s="15" t="s">
        <v>23</v>
      </c>
      <c r="E100" s="17">
        <f t="shared" si="33"/>
        <v>15000</v>
      </c>
      <c r="F100" s="18">
        <f t="shared" si="33"/>
        <v>0</v>
      </c>
      <c r="G100" s="18">
        <f t="shared" si="33"/>
        <v>0</v>
      </c>
    </row>
    <row r="101" spans="1:7" s="4" customFormat="1" x14ac:dyDescent="0.25">
      <c r="A101" s="13" t="s">
        <v>45</v>
      </c>
      <c r="B101" s="14" t="s">
        <v>115</v>
      </c>
      <c r="C101" s="14">
        <v>540</v>
      </c>
      <c r="D101" s="15" t="s">
        <v>78</v>
      </c>
      <c r="E101" s="17">
        <v>15000</v>
      </c>
      <c r="F101" s="18">
        <v>0</v>
      </c>
      <c r="G101" s="18">
        <v>0</v>
      </c>
    </row>
    <row r="102" spans="1:7" s="4" customFormat="1" x14ac:dyDescent="0.25">
      <c r="A102" s="13" t="s">
        <v>36</v>
      </c>
      <c r="B102" s="14"/>
      <c r="C102" s="14"/>
      <c r="D102" s="15" t="s">
        <v>37</v>
      </c>
      <c r="E102" s="17">
        <f>E103</f>
        <v>2814200</v>
      </c>
      <c r="F102" s="17">
        <f t="shared" ref="F102:G103" si="34">F103</f>
        <v>2169973</v>
      </c>
      <c r="G102" s="17">
        <f t="shared" si="34"/>
        <v>1915008</v>
      </c>
    </row>
    <row r="103" spans="1:7" s="4" customFormat="1" ht="75" x14ac:dyDescent="0.25">
      <c r="A103" s="13" t="s">
        <v>36</v>
      </c>
      <c r="B103" s="14">
        <v>4200000000</v>
      </c>
      <c r="C103" s="14"/>
      <c r="D103" s="15" t="s">
        <v>104</v>
      </c>
      <c r="E103" s="17">
        <f>E104</f>
        <v>2814200</v>
      </c>
      <c r="F103" s="17">
        <f t="shared" si="34"/>
        <v>2169973</v>
      </c>
      <c r="G103" s="17">
        <f t="shared" si="34"/>
        <v>1915008</v>
      </c>
    </row>
    <row r="104" spans="1:7" s="4" customFormat="1" ht="60" x14ac:dyDescent="0.25">
      <c r="A104" s="13" t="s">
        <v>36</v>
      </c>
      <c r="B104" s="14">
        <v>4230000000</v>
      </c>
      <c r="C104" s="14"/>
      <c r="D104" s="15" t="s">
        <v>74</v>
      </c>
      <c r="E104" s="17">
        <f>E109+E112</f>
        <v>2814200</v>
      </c>
      <c r="F104" s="17">
        <f>SUM(F105,F109,F112)</f>
        <v>2169973</v>
      </c>
      <c r="G104" s="17">
        <f>SUM(G105,G109,G112)</f>
        <v>1915008</v>
      </c>
    </row>
    <row r="105" spans="1:7" s="4" customFormat="1" ht="45" x14ac:dyDescent="0.25">
      <c r="A105" s="13" t="s">
        <v>36</v>
      </c>
      <c r="B105" s="14" t="s">
        <v>127</v>
      </c>
      <c r="C105" s="14"/>
      <c r="D105" s="15" t="s">
        <v>128</v>
      </c>
      <c r="E105" s="17">
        <v>0</v>
      </c>
      <c r="F105" s="17">
        <f t="shared" ref="F105:G107" si="35">F106</f>
        <v>2169973</v>
      </c>
      <c r="G105" s="17">
        <f t="shared" si="35"/>
        <v>1915008</v>
      </c>
    </row>
    <row r="106" spans="1:7" s="4" customFormat="1" ht="45" x14ac:dyDescent="0.25">
      <c r="A106" s="13" t="s">
        <v>36</v>
      </c>
      <c r="B106" s="14" t="s">
        <v>127</v>
      </c>
      <c r="C106" s="14">
        <v>200</v>
      </c>
      <c r="D106" s="15" t="s">
        <v>19</v>
      </c>
      <c r="E106" s="17">
        <v>0</v>
      </c>
      <c r="F106" s="17">
        <f t="shared" si="35"/>
        <v>2169973</v>
      </c>
      <c r="G106" s="17">
        <f t="shared" si="35"/>
        <v>1915008</v>
      </c>
    </row>
    <row r="107" spans="1:7" s="4" customFormat="1" ht="45" x14ac:dyDescent="0.25">
      <c r="A107" s="13" t="s">
        <v>36</v>
      </c>
      <c r="B107" s="14" t="s">
        <v>127</v>
      </c>
      <c r="C107" s="14">
        <v>240</v>
      </c>
      <c r="D107" s="15" t="s">
        <v>56</v>
      </c>
      <c r="E107" s="17">
        <v>0</v>
      </c>
      <c r="F107" s="17">
        <f t="shared" si="35"/>
        <v>2169973</v>
      </c>
      <c r="G107" s="17">
        <f t="shared" si="35"/>
        <v>1915008</v>
      </c>
    </row>
    <row r="108" spans="1:7" s="4" customFormat="1" x14ac:dyDescent="0.25">
      <c r="A108" s="13" t="s">
        <v>36</v>
      </c>
      <c r="B108" s="14" t="s">
        <v>127</v>
      </c>
      <c r="C108" s="14">
        <v>244</v>
      </c>
      <c r="D108" s="15" t="s">
        <v>57</v>
      </c>
      <c r="E108" s="17">
        <v>0</v>
      </c>
      <c r="F108" s="17">
        <v>2169973</v>
      </c>
      <c r="G108" s="17">
        <v>1915008</v>
      </c>
    </row>
    <row r="109" spans="1:7" s="4" customFormat="1" ht="30" x14ac:dyDescent="0.25">
      <c r="A109" s="13" t="s">
        <v>36</v>
      </c>
      <c r="B109" s="14" t="s">
        <v>116</v>
      </c>
      <c r="C109" s="14"/>
      <c r="D109" s="15" t="s">
        <v>79</v>
      </c>
      <c r="E109" s="17">
        <f t="shared" ref="E109:G110" si="36">E110</f>
        <v>392780</v>
      </c>
      <c r="F109" s="18">
        <f t="shared" si="36"/>
        <v>0</v>
      </c>
      <c r="G109" s="18">
        <f t="shared" si="36"/>
        <v>0</v>
      </c>
    </row>
    <row r="110" spans="1:7" s="4" customFormat="1" x14ac:dyDescent="0.25">
      <c r="A110" s="13" t="s">
        <v>36</v>
      </c>
      <c r="B110" s="14" t="s">
        <v>116</v>
      </c>
      <c r="C110" s="14">
        <v>500</v>
      </c>
      <c r="D110" s="15" t="s">
        <v>23</v>
      </c>
      <c r="E110" s="17">
        <f t="shared" si="36"/>
        <v>392780</v>
      </c>
      <c r="F110" s="18">
        <f t="shared" si="36"/>
        <v>0</v>
      </c>
      <c r="G110" s="18">
        <f t="shared" si="36"/>
        <v>0</v>
      </c>
    </row>
    <row r="111" spans="1:7" s="4" customFormat="1" x14ac:dyDescent="0.25">
      <c r="A111" s="13" t="s">
        <v>36</v>
      </c>
      <c r="B111" s="14" t="s">
        <v>116</v>
      </c>
      <c r="C111" s="14">
        <v>540</v>
      </c>
      <c r="D111" s="15" t="s">
        <v>78</v>
      </c>
      <c r="E111" s="17">
        <v>392780</v>
      </c>
      <c r="F111" s="18">
        <v>0</v>
      </c>
      <c r="G111" s="18">
        <v>0</v>
      </c>
    </row>
    <row r="112" spans="1:7" s="4" customFormat="1" ht="30" x14ac:dyDescent="0.25">
      <c r="A112" s="13" t="s">
        <v>36</v>
      </c>
      <c r="B112" s="14" t="s">
        <v>117</v>
      </c>
      <c r="C112" s="14"/>
      <c r="D112" s="15" t="s">
        <v>80</v>
      </c>
      <c r="E112" s="17">
        <f t="shared" ref="E112:G113" si="37">E113</f>
        <v>2421420</v>
      </c>
      <c r="F112" s="18">
        <f t="shared" si="37"/>
        <v>0</v>
      </c>
      <c r="G112" s="18">
        <f t="shared" si="37"/>
        <v>0</v>
      </c>
    </row>
    <row r="113" spans="1:7" s="4" customFormat="1" x14ac:dyDescent="0.25">
      <c r="A113" s="13" t="s">
        <v>36</v>
      </c>
      <c r="B113" s="14" t="s">
        <v>117</v>
      </c>
      <c r="C113" s="14">
        <v>500</v>
      </c>
      <c r="D113" s="15" t="s">
        <v>23</v>
      </c>
      <c r="E113" s="17">
        <f t="shared" si="37"/>
        <v>2421420</v>
      </c>
      <c r="F113" s="18">
        <f t="shared" si="37"/>
        <v>0</v>
      </c>
      <c r="G113" s="18">
        <f t="shared" si="37"/>
        <v>0</v>
      </c>
    </row>
    <row r="114" spans="1:7" s="4" customFormat="1" x14ac:dyDescent="0.25">
      <c r="A114" s="13" t="s">
        <v>36</v>
      </c>
      <c r="B114" s="14" t="s">
        <v>117</v>
      </c>
      <c r="C114" s="14">
        <v>540</v>
      </c>
      <c r="D114" s="15" t="s">
        <v>78</v>
      </c>
      <c r="E114" s="17">
        <v>2421420</v>
      </c>
      <c r="F114" s="18">
        <v>0</v>
      </c>
      <c r="G114" s="18">
        <v>0</v>
      </c>
    </row>
    <row r="115" spans="1:7" s="4" customFormat="1" x14ac:dyDescent="0.25">
      <c r="A115" s="13" t="s">
        <v>38</v>
      </c>
      <c r="B115" s="14"/>
      <c r="C115" s="14"/>
      <c r="D115" s="15" t="s">
        <v>39</v>
      </c>
      <c r="E115" s="17">
        <f>E116</f>
        <v>750240</v>
      </c>
      <c r="F115" s="17">
        <f t="shared" ref="F115:G116" si="38">F116</f>
        <v>750240</v>
      </c>
      <c r="G115" s="17">
        <f t="shared" si="38"/>
        <v>750240</v>
      </c>
    </row>
    <row r="116" spans="1:7" s="4" customFormat="1" ht="75" x14ac:dyDescent="0.25">
      <c r="A116" s="13" t="s">
        <v>38</v>
      </c>
      <c r="B116" s="14">
        <v>4200000000</v>
      </c>
      <c r="C116" s="14"/>
      <c r="D116" s="15" t="s">
        <v>104</v>
      </c>
      <c r="E116" s="17">
        <f>E117</f>
        <v>750240</v>
      </c>
      <c r="F116" s="17">
        <f t="shared" si="38"/>
        <v>750240</v>
      </c>
      <c r="G116" s="17">
        <f t="shared" si="38"/>
        <v>750240</v>
      </c>
    </row>
    <row r="117" spans="1:7" s="4" customFormat="1" ht="60" x14ac:dyDescent="0.25">
      <c r="A117" s="13" t="s">
        <v>38</v>
      </c>
      <c r="B117" s="14">
        <v>4230000000</v>
      </c>
      <c r="C117" s="14"/>
      <c r="D117" s="15" t="s">
        <v>74</v>
      </c>
      <c r="E117" s="17">
        <f>SUM(E118,E122,E126)</f>
        <v>750240</v>
      </c>
      <c r="F117" s="17">
        <f t="shared" ref="F117:G117" si="39">SUM(F118,F122,F126)</f>
        <v>750240</v>
      </c>
      <c r="G117" s="17">
        <f t="shared" si="39"/>
        <v>750240</v>
      </c>
    </row>
    <row r="118" spans="1:7" s="4" customFormat="1" ht="45" x14ac:dyDescent="0.25">
      <c r="A118" s="13" t="s">
        <v>38</v>
      </c>
      <c r="B118" s="14" t="s">
        <v>118</v>
      </c>
      <c r="C118" s="14"/>
      <c r="D118" s="15" t="s">
        <v>81</v>
      </c>
      <c r="E118" s="17">
        <v>59250</v>
      </c>
      <c r="F118" s="17">
        <v>59250</v>
      </c>
      <c r="G118" s="17">
        <v>59250</v>
      </c>
    </row>
    <row r="119" spans="1:7" s="4" customFormat="1" ht="45" x14ac:dyDescent="0.25">
      <c r="A119" s="13" t="s">
        <v>38</v>
      </c>
      <c r="B119" s="14" t="s">
        <v>118</v>
      </c>
      <c r="C119" s="14">
        <v>200</v>
      </c>
      <c r="D119" s="15" t="s">
        <v>19</v>
      </c>
      <c r="E119" s="17">
        <v>59250</v>
      </c>
      <c r="F119" s="17">
        <v>59250</v>
      </c>
      <c r="G119" s="17">
        <v>59250</v>
      </c>
    </row>
    <row r="120" spans="1:7" s="4" customFormat="1" ht="45" x14ac:dyDescent="0.25">
      <c r="A120" s="13" t="s">
        <v>38</v>
      </c>
      <c r="B120" s="14" t="s">
        <v>118</v>
      </c>
      <c r="C120" s="14">
        <v>240</v>
      </c>
      <c r="D120" s="15" t="s">
        <v>56</v>
      </c>
      <c r="E120" s="17">
        <v>59250</v>
      </c>
      <c r="F120" s="17">
        <v>59250</v>
      </c>
      <c r="G120" s="17">
        <v>59250</v>
      </c>
    </row>
    <row r="121" spans="1:7" s="4" customFormat="1" x14ac:dyDescent="0.25">
      <c r="A121" s="13" t="s">
        <v>38</v>
      </c>
      <c r="B121" s="14" t="s">
        <v>118</v>
      </c>
      <c r="C121" s="14">
        <v>244</v>
      </c>
      <c r="D121" s="15" t="s">
        <v>57</v>
      </c>
      <c r="E121" s="17">
        <v>59250</v>
      </c>
      <c r="F121" s="17">
        <v>59250</v>
      </c>
      <c r="G121" s="17">
        <v>59250</v>
      </c>
    </row>
    <row r="122" spans="1:7" s="4" customFormat="1" x14ac:dyDescent="0.25">
      <c r="A122" s="13" t="s">
        <v>38</v>
      </c>
      <c r="B122" s="14" t="s">
        <v>119</v>
      </c>
      <c r="C122" s="14"/>
      <c r="D122" s="15" t="s">
        <v>82</v>
      </c>
      <c r="E122" s="17">
        <f>E123</f>
        <v>675990</v>
      </c>
      <c r="F122" s="17">
        <f t="shared" ref="F122:G123" si="40">F123</f>
        <v>675990</v>
      </c>
      <c r="G122" s="17">
        <f t="shared" si="40"/>
        <v>675990</v>
      </c>
    </row>
    <row r="123" spans="1:7" s="4" customFormat="1" ht="45" x14ac:dyDescent="0.25">
      <c r="A123" s="13" t="s">
        <v>38</v>
      </c>
      <c r="B123" s="14" t="s">
        <v>119</v>
      </c>
      <c r="C123" s="14">
        <v>200</v>
      </c>
      <c r="D123" s="15" t="s">
        <v>19</v>
      </c>
      <c r="E123" s="17">
        <f>E124</f>
        <v>675990</v>
      </c>
      <c r="F123" s="17">
        <f t="shared" si="40"/>
        <v>675990</v>
      </c>
      <c r="G123" s="17">
        <f t="shared" si="40"/>
        <v>675990</v>
      </c>
    </row>
    <row r="124" spans="1:7" s="4" customFormat="1" ht="45" x14ac:dyDescent="0.25">
      <c r="A124" s="13" t="s">
        <v>38</v>
      </c>
      <c r="B124" s="14" t="s">
        <v>119</v>
      </c>
      <c r="C124" s="14">
        <v>240</v>
      </c>
      <c r="D124" s="15" t="s">
        <v>56</v>
      </c>
      <c r="E124" s="17">
        <f>SUM(E125:E125)</f>
        <v>675990</v>
      </c>
      <c r="F124" s="17">
        <f t="shared" ref="F124:G124" si="41">SUM(F125:F125)</f>
        <v>675990</v>
      </c>
      <c r="G124" s="17">
        <f t="shared" si="41"/>
        <v>675990</v>
      </c>
    </row>
    <row r="125" spans="1:7" s="4" customFormat="1" x14ac:dyDescent="0.25">
      <c r="A125" s="13" t="s">
        <v>92</v>
      </c>
      <c r="B125" s="14" t="s">
        <v>119</v>
      </c>
      <c r="C125" s="14">
        <v>247</v>
      </c>
      <c r="D125" s="15" t="s">
        <v>98</v>
      </c>
      <c r="E125" s="17">
        <v>675990</v>
      </c>
      <c r="F125" s="17">
        <v>675990</v>
      </c>
      <c r="G125" s="17">
        <v>675990</v>
      </c>
    </row>
    <row r="126" spans="1:7" s="4" customFormat="1" x14ac:dyDescent="0.25">
      <c r="A126" s="13" t="s">
        <v>38</v>
      </c>
      <c r="B126" s="14" t="s">
        <v>120</v>
      </c>
      <c r="C126" s="14"/>
      <c r="D126" s="15" t="s">
        <v>83</v>
      </c>
      <c r="E126" s="17">
        <f>E127</f>
        <v>15000</v>
      </c>
      <c r="F126" s="17">
        <f t="shared" ref="F126:G128" si="42">F127</f>
        <v>15000</v>
      </c>
      <c r="G126" s="17">
        <f t="shared" si="42"/>
        <v>15000</v>
      </c>
    </row>
    <row r="127" spans="1:7" s="4" customFormat="1" ht="45" x14ac:dyDescent="0.25">
      <c r="A127" s="13" t="s">
        <v>38</v>
      </c>
      <c r="B127" s="14" t="s">
        <v>120</v>
      </c>
      <c r="C127" s="14">
        <v>200</v>
      </c>
      <c r="D127" s="15" t="s">
        <v>19</v>
      </c>
      <c r="E127" s="17">
        <f>E128</f>
        <v>15000</v>
      </c>
      <c r="F127" s="17">
        <f t="shared" si="42"/>
        <v>15000</v>
      </c>
      <c r="G127" s="17">
        <f t="shared" si="42"/>
        <v>15000</v>
      </c>
    </row>
    <row r="128" spans="1:7" s="4" customFormat="1" ht="45" x14ac:dyDescent="0.25">
      <c r="A128" s="13" t="s">
        <v>38</v>
      </c>
      <c r="B128" s="14" t="s">
        <v>120</v>
      </c>
      <c r="C128" s="14">
        <v>240</v>
      </c>
      <c r="D128" s="15" t="s">
        <v>56</v>
      </c>
      <c r="E128" s="17">
        <f>E129</f>
        <v>15000</v>
      </c>
      <c r="F128" s="17">
        <f t="shared" si="42"/>
        <v>15000</v>
      </c>
      <c r="G128" s="17">
        <f t="shared" si="42"/>
        <v>15000</v>
      </c>
    </row>
    <row r="129" spans="1:7" s="4" customFormat="1" x14ac:dyDescent="0.25">
      <c r="A129" s="13" t="s">
        <v>38</v>
      </c>
      <c r="B129" s="14" t="s">
        <v>120</v>
      </c>
      <c r="C129" s="14">
        <v>244</v>
      </c>
      <c r="D129" s="15" t="s">
        <v>57</v>
      </c>
      <c r="E129" s="17">
        <v>15000</v>
      </c>
      <c r="F129" s="17">
        <v>15000</v>
      </c>
      <c r="G129" s="17">
        <v>15000</v>
      </c>
    </row>
    <row r="130" spans="1:7" s="4" customFormat="1" x14ac:dyDescent="0.25">
      <c r="A130" s="10" t="s">
        <v>40</v>
      </c>
      <c r="B130" s="11"/>
      <c r="C130" s="11"/>
      <c r="D130" s="12" t="s">
        <v>84</v>
      </c>
      <c r="E130" s="20">
        <f>E131</f>
        <v>2760874</v>
      </c>
      <c r="F130" s="20">
        <f t="shared" ref="F130:G132" si="43">F131</f>
        <v>2760874</v>
      </c>
      <c r="G130" s="20">
        <f t="shared" si="43"/>
        <v>2760874</v>
      </c>
    </row>
    <row r="131" spans="1:7" s="4" customFormat="1" x14ac:dyDescent="0.25">
      <c r="A131" s="13" t="s">
        <v>41</v>
      </c>
      <c r="B131" s="11"/>
      <c r="C131" s="14"/>
      <c r="D131" s="15" t="s">
        <v>42</v>
      </c>
      <c r="E131" s="17">
        <f>E132</f>
        <v>2760874</v>
      </c>
      <c r="F131" s="17">
        <f t="shared" si="43"/>
        <v>2760874</v>
      </c>
      <c r="G131" s="17">
        <f t="shared" si="43"/>
        <v>2760874</v>
      </c>
    </row>
    <row r="132" spans="1:7" s="4" customFormat="1" ht="75" x14ac:dyDescent="0.25">
      <c r="A132" s="13" t="s">
        <v>41</v>
      </c>
      <c r="B132" s="14">
        <v>4200000000</v>
      </c>
      <c r="C132" s="14"/>
      <c r="D132" s="15" t="s">
        <v>104</v>
      </c>
      <c r="E132" s="17">
        <f>E133</f>
        <v>2760874</v>
      </c>
      <c r="F132" s="17">
        <f t="shared" si="43"/>
        <v>2760874</v>
      </c>
      <c r="G132" s="17">
        <f t="shared" si="43"/>
        <v>2760874</v>
      </c>
    </row>
    <row r="133" spans="1:7" s="4" customFormat="1" ht="60" x14ac:dyDescent="0.25">
      <c r="A133" s="13" t="s">
        <v>41</v>
      </c>
      <c r="B133" s="14">
        <v>4260000000</v>
      </c>
      <c r="C133" s="11"/>
      <c r="D133" s="15" t="s">
        <v>85</v>
      </c>
      <c r="E133" s="17">
        <f>SUM(E134,E138,E142)</f>
        <v>2760874</v>
      </c>
      <c r="F133" s="17">
        <f t="shared" ref="F133:G133" si="44">SUM(F134,F138,F142)</f>
        <v>2760874</v>
      </c>
      <c r="G133" s="17">
        <f t="shared" si="44"/>
        <v>2760874</v>
      </c>
    </row>
    <row r="134" spans="1:7" s="4" customFormat="1" ht="45" x14ac:dyDescent="0.25">
      <c r="A134" s="13" t="s">
        <v>41</v>
      </c>
      <c r="B134" s="14">
        <v>4260110680</v>
      </c>
      <c r="C134" s="11"/>
      <c r="D134" s="15" t="s">
        <v>100</v>
      </c>
      <c r="E134" s="17">
        <f>E135</f>
        <v>1016890</v>
      </c>
      <c r="F134" s="17">
        <f t="shared" ref="F134:G136" si="45">F135</f>
        <v>1016890</v>
      </c>
      <c r="G134" s="17">
        <f t="shared" si="45"/>
        <v>1016890</v>
      </c>
    </row>
    <row r="135" spans="1:7" s="4" customFormat="1" ht="45" x14ac:dyDescent="0.25">
      <c r="A135" s="13" t="s">
        <v>41</v>
      </c>
      <c r="B135" s="14">
        <v>4260110680</v>
      </c>
      <c r="C135" s="14">
        <v>600</v>
      </c>
      <c r="D135" s="15" t="s">
        <v>26</v>
      </c>
      <c r="E135" s="17">
        <f>E136</f>
        <v>1016890</v>
      </c>
      <c r="F135" s="17">
        <f t="shared" si="45"/>
        <v>1016890</v>
      </c>
      <c r="G135" s="17">
        <f t="shared" si="45"/>
        <v>1016890</v>
      </c>
    </row>
    <row r="136" spans="1:7" s="4" customFormat="1" x14ac:dyDescent="0.25">
      <c r="A136" s="13" t="s">
        <v>41</v>
      </c>
      <c r="B136" s="14">
        <v>4260110680</v>
      </c>
      <c r="C136" s="14">
        <v>610</v>
      </c>
      <c r="D136" s="15" t="s">
        <v>87</v>
      </c>
      <c r="E136" s="17">
        <f>E137</f>
        <v>1016890</v>
      </c>
      <c r="F136" s="17">
        <f t="shared" si="45"/>
        <v>1016890</v>
      </c>
      <c r="G136" s="17">
        <f t="shared" si="45"/>
        <v>1016890</v>
      </c>
    </row>
    <row r="137" spans="1:7" s="4" customFormat="1" ht="90" x14ac:dyDescent="0.25">
      <c r="A137" s="13" t="s">
        <v>41</v>
      </c>
      <c r="B137" s="14">
        <v>4260110680</v>
      </c>
      <c r="C137" s="14">
        <v>611</v>
      </c>
      <c r="D137" s="15" t="s">
        <v>89</v>
      </c>
      <c r="E137" s="17">
        <v>1016890</v>
      </c>
      <c r="F137" s="17">
        <v>1016890</v>
      </c>
      <c r="G137" s="17">
        <v>1016890</v>
      </c>
    </row>
    <row r="138" spans="1:7" s="4" customFormat="1" ht="30" x14ac:dyDescent="0.25">
      <c r="A138" s="13" t="s">
        <v>41</v>
      </c>
      <c r="B138" s="14" t="s">
        <v>121</v>
      </c>
      <c r="C138" s="14"/>
      <c r="D138" s="15" t="s">
        <v>86</v>
      </c>
      <c r="E138" s="17">
        <f>E139</f>
        <v>3100</v>
      </c>
      <c r="F138" s="17">
        <f t="shared" ref="F138:G140" si="46">F139</f>
        <v>3100</v>
      </c>
      <c r="G138" s="17">
        <f t="shared" si="46"/>
        <v>3100</v>
      </c>
    </row>
    <row r="139" spans="1:7" s="4" customFormat="1" ht="45" x14ac:dyDescent="0.25">
      <c r="A139" s="13" t="s">
        <v>41</v>
      </c>
      <c r="B139" s="14" t="s">
        <v>121</v>
      </c>
      <c r="C139" s="14">
        <v>600</v>
      </c>
      <c r="D139" s="15" t="s">
        <v>26</v>
      </c>
      <c r="E139" s="17">
        <f>E140</f>
        <v>3100</v>
      </c>
      <c r="F139" s="17">
        <f t="shared" si="46"/>
        <v>3100</v>
      </c>
      <c r="G139" s="17">
        <f t="shared" si="46"/>
        <v>3100</v>
      </c>
    </row>
    <row r="140" spans="1:7" s="4" customFormat="1" x14ac:dyDescent="0.25">
      <c r="A140" s="13" t="s">
        <v>41</v>
      </c>
      <c r="B140" s="14" t="s">
        <v>121</v>
      </c>
      <c r="C140" s="14">
        <v>610</v>
      </c>
      <c r="D140" s="15" t="s">
        <v>87</v>
      </c>
      <c r="E140" s="17">
        <f>E141</f>
        <v>3100</v>
      </c>
      <c r="F140" s="17">
        <f t="shared" si="46"/>
        <v>3100</v>
      </c>
      <c r="G140" s="17">
        <f t="shared" si="46"/>
        <v>3100</v>
      </c>
    </row>
    <row r="141" spans="1:7" s="4" customFormat="1" ht="30" x14ac:dyDescent="0.25">
      <c r="A141" s="13" t="s">
        <v>41</v>
      </c>
      <c r="B141" s="14" t="s">
        <v>121</v>
      </c>
      <c r="C141" s="14">
        <v>612</v>
      </c>
      <c r="D141" s="15" t="s">
        <v>88</v>
      </c>
      <c r="E141" s="17">
        <v>3100</v>
      </c>
      <c r="F141" s="17">
        <v>3100</v>
      </c>
      <c r="G141" s="17">
        <v>3100</v>
      </c>
    </row>
    <row r="142" spans="1:7" s="4" customFormat="1" ht="30" x14ac:dyDescent="0.25">
      <c r="A142" s="13" t="s">
        <v>41</v>
      </c>
      <c r="B142" s="14" t="s">
        <v>122</v>
      </c>
      <c r="C142" s="11"/>
      <c r="D142" s="15" t="s">
        <v>86</v>
      </c>
      <c r="E142" s="17">
        <f>E143</f>
        <v>1740884</v>
      </c>
      <c r="F142" s="17">
        <f t="shared" ref="F142:G144" si="47">F143</f>
        <v>1740884</v>
      </c>
      <c r="G142" s="17">
        <f t="shared" si="47"/>
        <v>1740884</v>
      </c>
    </row>
    <row r="143" spans="1:7" s="4" customFormat="1" ht="45" x14ac:dyDescent="0.25">
      <c r="A143" s="13" t="s">
        <v>41</v>
      </c>
      <c r="B143" s="14" t="s">
        <v>122</v>
      </c>
      <c r="C143" s="14">
        <v>600</v>
      </c>
      <c r="D143" s="15" t="s">
        <v>26</v>
      </c>
      <c r="E143" s="17">
        <f>E144</f>
        <v>1740884</v>
      </c>
      <c r="F143" s="17">
        <f t="shared" si="47"/>
        <v>1740884</v>
      </c>
      <c r="G143" s="17">
        <f t="shared" si="47"/>
        <v>1740884</v>
      </c>
    </row>
    <row r="144" spans="1:7" s="4" customFormat="1" x14ac:dyDescent="0.25">
      <c r="A144" s="13" t="s">
        <v>41</v>
      </c>
      <c r="B144" s="14" t="s">
        <v>122</v>
      </c>
      <c r="C144" s="14">
        <v>610</v>
      </c>
      <c r="D144" s="15" t="s">
        <v>87</v>
      </c>
      <c r="E144" s="17">
        <f>E145</f>
        <v>1740884</v>
      </c>
      <c r="F144" s="17">
        <f t="shared" si="47"/>
        <v>1740884</v>
      </c>
      <c r="G144" s="17">
        <f t="shared" si="47"/>
        <v>1740884</v>
      </c>
    </row>
    <row r="145" spans="1:7" s="4" customFormat="1" ht="90" x14ac:dyDescent="0.25">
      <c r="A145" s="13" t="s">
        <v>41</v>
      </c>
      <c r="B145" s="14" t="s">
        <v>122</v>
      </c>
      <c r="C145" s="14">
        <v>611</v>
      </c>
      <c r="D145" s="15" t="s">
        <v>89</v>
      </c>
      <c r="E145" s="17">
        <v>1740884</v>
      </c>
      <c r="F145" s="17">
        <v>1740884</v>
      </c>
      <c r="G145" s="17">
        <v>1740884</v>
      </c>
    </row>
    <row r="146" spans="1:7" s="4" customFormat="1" x14ac:dyDescent="0.25">
      <c r="A146" s="10">
        <v>1000</v>
      </c>
      <c r="B146" s="11"/>
      <c r="C146" s="11"/>
      <c r="D146" s="12" t="s">
        <v>90</v>
      </c>
      <c r="E146" s="20">
        <f t="shared" ref="E146:G148" si="48">E147</f>
        <v>10000</v>
      </c>
      <c r="F146" s="20">
        <f t="shared" si="48"/>
        <v>10000</v>
      </c>
      <c r="G146" s="20">
        <f t="shared" si="48"/>
        <v>10000</v>
      </c>
    </row>
    <row r="147" spans="1:7" s="4" customFormat="1" x14ac:dyDescent="0.25">
      <c r="A147" s="14">
        <v>1003</v>
      </c>
      <c r="B147" s="14"/>
      <c r="C147" s="14"/>
      <c r="D147" s="15" t="s">
        <v>43</v>
      </c>
      <c r="E147" s="17">
        <f t="shared" si="48"/>
        <v>10000</v>
      </c>
      <c r="F147" s="17">
        <f t="shared" si="48"/>
        <v>10000</v>
      </c>
      <c r="G147" s="17">
        <f t="shared" si="48"/>
        <v>10000</v>
      </c>
    </row>
    <row r="148" spans="1:7" s="4" customFormat="1" ht="75" x14ac:dyDescent="0.25">
      <c r="A148" s="14">
        <v>1003</v>
      </c>
      <c r="B148" s="14">
        <v>4200000000</v>
      </c>
      <c r="C148" s="14"/>
      <c r="D148" s="15" t="s">
        <v>104</v>
      </c>
      <c r="E148" s="17">
        <f t="shared" si="48"/>
        <v>10000</v>
      </c>
      <c r="F148" s="17">
        <f t="shared" si="48"/>
        <v>10000</v>
      </c>
      <c r="G148" s="17">
        <f t="shared" si="48"/>
        <v>10000</v>
      </c>
    </row>
    <row r="149" spans="1:7" s="4" customFormat="1" ht="45" x14ac:dyDescent="0.25">
      <c r="A149" s="14">
        <v>1003</v>
      </c>
      <c r="B149" s="14">
        <v>4240000000</v>
      </c>
      <c r="C149" s="14"/>
      <c r="D149" s="15" t="s">
        <v>94</v>
      </c>
      <c r="E149" s="17">
        <f>SUM(E150,E154)</f>
        <v>10000</v>
      </c>
      <c r="F149" s="17">
        <f>SUM(F150,F154)</f>
        <v>10000</v>
      </c>
      <c r="G149" s="17">
        <f>SUM(G150,G154)</f>
        <v>10000</v>
      </c>
    </row>
    <row r="150" spans="1:7" s="4" customFormat="1" ht="30" x14ac:dyDescent="0.25">
      <c r="A150" s="14">
        <v>1003</v>
      </c>
      <c r="B150" s="14" t="s">
        <v>123</v>
      </c>
      <c r="C150" s="14"/>
      <c r="D150" s="15" t="s">
        <v>95</v>
      </c>
      <c r="E150" s="17">
        <f t="shared" ref="E150:G152" si="49">E151</f>
        <v>5000</v>
      </c>
      <c r="F150" s="17">
        <f t="shared" si="49"/>
        <v>5000</v>
      </c>
      <c r="G150" s="17">
        <f t="shared" si="49"/>
        <v>5000</v>
      </c>
    </row>
    <row r="151" spans="1:7" s="4" customFormat="1" ht="45" x14ac:dyDescent="0.25">
      <c r="A151" s="14">
        <v>1003</v>
      </c>
      <c r="B151" s="14" t="s">
        <v>123</v>
      </c>
      <c r="C151" s="14">
        <v>200</v>
      </c>
      <c r="D151" s="15" t="s">
        <v>19</v>
      </c>
      <c r="E151" s="17">
        <f t="shared" si="49"/>
        <v>5000</v>
      </c>
      <c r="F151" s="17">
        <f t="shared" si="49"/>
        <v>5000</v>
      </c>
      <c r="G151" s="17">
        <f t="shared" si="49"/>
        <v>5000</v>
      </c>
    </row>
    <row r="152" spans="1:7" s="4" customFormat="1" ht="45" x14ac:dyDescent="0.25">
      <c r="A152" s="14">
        <v>1003</v>
      </c>
      <c r="B152" s="14" t="s">
        <v>123</v>
      </c>
      <c r="C152" s="14">
        <v>240</v>
      </c>
      <c r="D152" s="15" t="s">
        <v>56</v>
      </c>
      <c r="E152" s="17">
        <f t="shared" si="49"/>
        <v>5000</v>
      </c>
      <c r="F152" s="17">
        <f t="shared" si="49"/>
        <v>5000</v>
      </c>
      <c r="G152" s="17">
        <f t="shared" si="49"/>
        <v>5000</v>
      </c>
    </row>
    <row r="153" spans="1:7" s="4" customFormat="1" x14ac:dyDescent="0.25">
      <c r="A153" s="14">
        <v>1003</v>
      </c>
      <c r="B153" s="14" t="s">
        <v>123</v>
      </c>
      <c r="C153" s="14">
        <v>244</v>
      </c>
      <c r="D153" s="15" t="s">
        <v>57</v>
      </c>
      <c r="E153" s="17">
        <v>5000</v>
      </c>
      <c r="F153" s="17">
        <v>5000</v>
      </c>
      <c r="G153" s="17">
        <v>5000</v>
      </c>
    </row>
    <row r="154" spans="1:7" s="4" customFormat="1" ht="30" x14ac:dyDescent="0.25">
      <c r="A154" s="14">
        <v>1003</v>
      </c>
      <c r="B154" s="14" t="s">
        <v>124</v>
      </c>
      <c r="C154" s="14"/>
      <c r="D154" s="15" t="s">
        <v>125</v>
      </c>
      <c r="E154" s="17">
        <f t="shared" ref="E154:G156" si="50">E155</f>
        <v>5000</v>
      </c>
      <c r="F154" s="17">
        <f t="shared" si="50"/>
        <v>5000</v>
      </c>
      <c r="G154" s="17">
        <f t="shared" si="50"/>
        <v>5000</v>
      </c>
    </row>
    <row r="155" spans="1:7" s="4" customFormat="1" ht="45" x14ac:dyDescent="0.25">
      <c r="A155" s="14">
        <v>1003</v>
      </c>
      <c r="B155" s="14" t="s">
        <v>124</v>
      </c>
      <c r="C155" s="14">
        <v>200</v>
      </c>
      <c r="D155" s="15" t="s">
        <v>19</v>
      </c>
      <c r="E155" s="17">
        <f t="shared" si="50"/>
        <v>5000</v>
      </c>
      <c r="F155" s="17">
        <f t="shared" si="50"/>
        <v>5000</v>
      </c>
      <c r="G155" s="17">
        <f t="shared" si="50"/>
        <v>5000</v>
      </c>
    </row>
    <row r="156" spans="1:7" s="4" customFormat="1" ht="45" x14ac:dyDescent="0.25">
      <c r="A156" s="14">
        <v>1003</v>
      </c>
      <c r="B156" s="14" t="s">
        <v>124</v>
      </c>
      <c r="C156" s="14">
        <v>240</v>
      </c>
      <c r="D156" s="15" t="s">
        <v>56</v>
      </c>
      <c r="E156" s="17">
        <f t="shared" si="50"/>
        <v>5000</v>
      </c>
      <c r="F156" s="17">
        <f t="shared" si="50"/>
        <v>5000</v>
      </c>
      <c r="G156" s="17">
        <f t="shared" si="50"/>
        <v>5000</v>
      </c>
    </row>
    <row r="157" spans="1:7" s="4" customFormat="1" x14ac:dyDescent="0.25">
      <c r="A157" s="14">
        <v>1003</v>
      </c>
      <c r="B157" s="14" t="s">
        <v>124</v>
      </c>
      <c r="C157" s="14">
        <v>244</v>
      </c>
      <c r="D157" s="15" t="s">
        <v>57</v>
      </c>
      <c r="E157" s="17">
        <v>5000</v>
      </c>
      <c r="F157" s="17">
        <v>5000</v>
      </c>
      <c r="G157" s="17">
        <v>5000</v>
      </c>
    </row>
    <row r="158" spans="1:7" s="4" customFormat="1" ht="42.75" x14ac:dyDescent="0.25">
      <c r="A158" s="11">
        <v>1400</v>
      </c>
      <c r="B158" s="14"/>
      <c r="C158" s="14"/>
      <c r="D158" s="12" t="s">
        <v>96</v>
      </c>
      <c r="E158" s="20">
        <f>E159</f>
        <v>100000</v>
      </c>
      <c r="F158" s="21">
        <v>0</v>
      </c>
      <c r="G158" s="21">
        <v>0</v>
      </c>
    </row>
    <row r="159" spans="1:7" s="4" customFormat="1" ht="30" x14ac:dyDescent="0.25">
      <c r="A159" s="14">
        <v>1403</v>
      </c>
      <c r="B159" s="14"/>
      <c r="C159" s="14"/>
      <c r="D159" s="15" t="s">
        <v>44</v>
      </c>
      <c r="E159" s="17">
        <v>100000</v>
      </c>
      <c r="F159" s="18">
        <v>0</v>
      </c>
      <c r="G159" s="18">
        <v>0</v>
      </c>
    </row>
    <row r="160" spans="1:7" s="4" customFormat="1" ht="75" x14ac:dyDescent="0.25">
      <c r="A160" s="14">
        <v>1403</v>
      </c>
      <c r="B160" s="14">
        <v>4200000000</v>
      </c>
      <c r="C160" s="14"/>
      <c r="D160" s="15" t="s">
        <v>104</v>
      </c>
      <c r="E160" s="17">
        <v>100000</v>
      </c>
      <c r="F160" s="18">
        <v>0</v>
      </c>
      <c r="G160" s="18">
        <v>0</v>
      </c>
    </row>
    <row r="161" spans="1:7" s="4" customFormat="1" x14ac:dyDescent="0.25">
      <c r="A161" s="14">
        <v>1403</v>
      </c>
      <c r="B161" s="14">
        <v>4290000000</v>
      </c>
      <c r="C161" s="14"/>
      <c r="D161" s="15" t="s">
        <v>17</v>
      </c>
      <c r="E161" s="17">
        <v>100000</v>
      </c>
      <c r="F161" s="18">
        <v>0</v>
      </c>
      <c r="G161" s="18">
        <v>0</v>
      </c>
    </row>
    <row r="162" spans="1:7" s="4" customFormat="1" ht="75" x14ac:dyDescent="0.25">
      <c r="A162" s="14">
        <v>1403</v>
      </c>
      <c r="B162" s="14" t="s">
        <v>126</v>
      </c>
      <c r="C162" s="14"/>
      <c r="D162" s="15" t="s">
        <v>97</v>
      </c>
      <c r="E162" s="17">
        <v>100000</v>
      </c>
      <c r="F162" s="18">
        <v>0</v>
      </c>
      <c r="G162" s="18">
        <v>0</v>
      </c>
    </row>
    <row r="163" spans="1:7" s="4" customFormat="1" x14ac:dyDescent="0.25">
      <c r="A163" s="14">
        <v>1403</v>
      </c>
      <c r="B163" s="14" t="s">
        <v>126</v>
      </c>
      <c r="C163" s="14">
        <v>500</v>
      </c>
      <c r="D163" s="15" t="s">
        <v>23</v>
      </c>
      <c r="E163" s="17">
        <v>100000</v>
      </c>
      <c r="F163" s="18">
        <v>0</v>
      </c>
      <c r="G163" s="18">
        <v>0</v>
      </c>
    </row>
    <row r="164" spans="1:7" s="4" customFormat="1" x14ac:dyDescent="0.25">
      <c r="A164" s="14">
        <v>1403</v>
      </c>
      <c r="B164" s="14" t="s">
        <v>126</v>
      </c>
      <c r="C164" s="14">
        <v>540</v>
      </c>
      <c r="D164" s="15" t="s">
        <v>78</v>
      </c>
      <c r="E164" s="17">
        <v>100000</v>
      </c>
      <c r="F164" s="18">
        <v>0</v>
      </c>
      <c r="G164" s="18">
        <v>0</v>
      </c>
    </row>
  </sheetData>
  <autoFilter ref="A8:G164"/>
  <mergeCells count="10">
    <mergeCell ref="A1:G1"/>
    <mergeCell ref="F5:G5"/>
    <mergeCell ref="A2:G2"/>
    <mergeCell ref="A3:G3"/>
    <mergeCell ref="A4:A6"/>
    <mergeCell ref="B4:B6"/>
    <mergeCell ref="C4:C6"/>
    <mergeCell ref="D4:D6"/>
    <mergeCell ref="E4:G4"/>
    <mergeCell ref="E5:E6"/>
  </mergeCells>
  <printOptions horizontalCentered="1"/>
  <pageMargins left="0.98425196850393704" right="0.39370078740157483" top="0.59055118110236227" bottom="0.59055118110236227" header="0.19685039370078741" footer="0.19685039370078741"/>
  <pageSetup paperSize="9" scale="79" fitToHeight="0" orientation="portrait" r:id="rId1"/>
  <headerFooter differentFirst="1">
    <oddHeader>&amp;C&amp;"Times New Roman,обычный"&amp;10&amp;P</oddHeader>
  </headerFooter>
  <rowBreaks count="1" manualBreakCount="1">
    <brk id="1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123</cp:lastModifiedBy>
  <cp:lastPrinted>2021-11-11T13:51:14Z</cp:lastPrinted>
  <dcterms:created xsi:type="dcterms:W3CDTF">2017-12-13T11:38:57Z</dcterms:created>
  <dcterms:modified xsi:type="dcterms:W3CDTF">2021-12-22T12:54:09Z</dcterms:modified>
</cp:coreProperties>
</file>